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\2020-2025\1-Bytové domy\BD Jiráskova 1812\Rozpočet\"/>
    </mc:Choice>
  </mc:AlternateContent>
  <xr:revisionPtr revIDLastSave="0" documentId="8_{21E1FCA6-189F-4D1A-AFDF-DC0B24C9E5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2a Pol" sheetId="12" r:id="rId4"/>
    <sheet name="SO 01 2b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2a Pol'!$1:$7</definedName>
    <definedName name="_xlnm.Print_Titles" localSheetId="4">'SO 01 2b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2a Pol'!$A$1:$Y$154</definedName>
    <definedName name="_xlnm.Print_Area" localSheetId="4">'SO 01 2b Pol'!$A$1:$Y$36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35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3" i="13"/>
  <c r="M13" i="13" s="1"/>
  <c r="I13" i="13"/>
  <c r="I12" i="13" s="1"/>
  <c r="K13" i="13"/>
  <c r="K12" i="13" s="1"/>
  <c r="O13" i="13"/>
  <c r="Q13" i="13"/>
  <c r="Q12" i="13" s="1"/>
  <c r="V13" i="13"/>
  <c r="V12" i="13" s="1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G12" i="13" s="1"/>
  <c r="I16" i="13"/>
  <c r="K16" i="13"/>
  <c r="O16" i="13"/>
  <c r="O12" i="13" s="1"/>
  <c r="Q16" i="13"/>
  <c r="V16" i="13"/>
  <c r="G17" i="13"/>
  <c r="M17" i="13" s="1"/>
  <c r="I17" i="13"/>
  <c r="K17" i="13"/>
  <c r="O17" i="13"/>
  <c r="Q17" i="13"/>
  <c r="V17" i="13"/>
  <c r="G19" i="13"/>
  <c r="I19" i="13"/>
  <c r="I18" i="13" s="1"/>
  <c r="K19" i="13"/>
  <c r="M19" i="13"/>
  <c r="O19" i="13"/>
  <c r="Q19" i="13"/>
  <c r="Q18" i="13" s="1"/>
  <c r="V19" i="13"/>
  <c r="G20" i="13"/>
  <c r="G18" i="13" s="1"/>
  <c r="I20" i="13"/>
  <c r="K20" i="13"/>
  <c r="O20" i="13"/>
  <c r="O18" i="13" s="1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K18" i="13" s="1"/>
  <c r="O22" i="13"/>
  <c r="Q22" i="13"/>
  <c r="V22" i="13"/>
  <c r="V18" i="13" s="1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7" i="13"/>
  <c r="I27" i="13"/>
  <c r="I26" i="13" s="1"/>
  <c r="K27" i="13"/>
  <c r="M27" i="13"/>
  <c r="O27" i="13"/>
  <c r="Q27" i="13"/>
  <c r="Q26" i="13" s="1"/>
  <c r="V27" i="13"/>
  <c r="G28" i="13"/>
  <c r="G26" i="13" s="1"/>
  <c r="I28" i="13"/>
  <c r="K28" i="13"/>
  <c r="O28" i="13"/>
  <c r="O26" i="13" s="1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K26" i="13" s="1"/>
  <c r="O30" i="13"/>
  <c r="Q30" i="13"/>
  <c r="V30" i="13"/>
  <c r="V26" i="13" s="1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AF35" i="13"/>
  <c r="G153" i="12"/>
  <c r="BA12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1" i="12"/>
  <c r="M21" i="12" s="1"/>
  <c r="I21" i="12"/>
  <c r="I20" i="12" s="1"/>
  <c r="K21" i="12"/>
  <c r="K20" i="12" s="1"/>
  <c r="O21" i="12"/>
  <c r="Q21" i="12"/>
  <c r="Q20" i="12" s="1"/>
  <c r="V21" i="12"/>
  <c r="V20" i="12" s="1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O20" i="12" s="1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30" i="12"/>
  <c r="I30" i="12"/>
  <c r="K30" i="12"/>
  <c r="K29" i="12" s="1"/>
  <c r="M30" i="12"/>
  <c r="O30" i="12"/>
  <c r="Q30" i="12"/>
  <c r="V30" i="12"/>
  <c r="V29" i="12" s="1"/>
  <c r="G31" i="12"/>
  <c r="I31" i="12"/>
  <c r="K31" i="12"/>
  <c r="M31" i="12"/>
  <c r="O31" i="12"/>
  <c r="Q31" i="12"/>
  <c r="V31" i="12"/>
  <c r="G32" i="12"/>
  <c r="G29" i="12" s="1"/>
  <c r="I32" i="12"/>
  <c r="K32" i="12"/>
  <c r="O32" i="12"/>
  <c r="O29" i="12" s="1"/>
  <c r="Q32" i="12"/>
  <c r="V32" i="12"/>
  <c r="G33" i="12"/>
  <c r="M33" i="12" s="1"/>
  <c r="I33" i="12"/>
  <c r="I29" i="12" s="1"/>
  <c r="K33" i="12"/>
  <c r="O33" i="12"/>
  <c r="Q33" i="12"/>
  <c r="Q29" i="12" s="1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I58" i="12"/>
  <c r="Q58" i="12"/>
  <c r="G59" i="12"/>
  <c r="I59" i="12"/>
  <c r="K59" i="12"/>
  <c r="K58" i="12" s="1"/>
  <c r="M59" i="12"/>
  <c r="O59" i="12"/>
  <c r="Q59" i="12"/>
  <c r="V59" i="12"/>
  <c r="V58" i="12" s="1"/>
  <c r="G60" i="12"/>
  <c r="I60" i="12"/>
  <c r="K60" i="12"/>
  <c r="M60" i="12"/>
  <c r="O60" i="12"/>
  <c r="Q60" i="12"/>
  <c r="V60" i="12"/>
  <c r="G61" i="12"/>
  <c r="G58" i="12" s="1"/>
  <c r="I61" i="12"/>
  <c r="K61" i="12"/>
  <c r="O61" i="12"/>
  <c r="O58" i="12" s="1"/>
  <c r="Q61" i="12"/>
  <c r="V61" i="12"/>
  <c r="G63" i="12"/>
  <c r="I63" i="12"/>
  <c r="I62" i="12" s="1"/>
  <c r="K63" i="12"/>
  <c r="K62" i="12" s="1"/>
  <c r="M63" i="12"/>
  <c r="O63" i="12"/>
  <c r="Q63" i="12"/>
  <c r="Q62" i="12" s="1"/>
  <c r="V63" i="12"/>
  <c r="V62" i="12" s="1"/>
  <c r="G64" i="12"/>
  <c r="I64" i="12"/>
  <c r="K64" i="12"/>
  <c r="M64" i="12"/>
  <c r="O64" i="12"/>
  <c r="Q64" i="12"/>
  <c r="V64" i="12"/>
  <c r="G65" i="12"/>
  <c r="G62" i="12" s="1"/>
  <c r="I65" i="12"/>
  <c r="K65" i="12"/>
  <c r="M65" i="12"/>
  <c r="O65" i="12"/>
  <c r="O62" i="12" s="1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7" i="12"/>
  <c r="G76" i="12" s="1"/>
  <c r="I77" i="12"/>
  <c r="I76" i="12" s="1"/>
  <c r="K77" i="12"/>
  <c r="M77" i="12"/>
  <c r="O77" i="12"/>
  <c r="O76" i="12" s="1"/>
  <c r="Q77" i="12"/>
  <c r="Q76" i="12" s="1"/>
  <c r="V77" i="12"/>
  <c r="G78" i="12"/>
  <c r="M78" i="12" s="1"/>
  <c r="I78" i="12"/>
  <c r="K78" i="12"/>
  <c r="O78" i="12"/>
  <c r="Q78" i="12"/>
  <c r="V78" i="12"/>
  <c r="G79" i="12"/>
  <c r="I79" i="12"/>
  <c r="K79" i="12"/>
  <c r="K76" i="12" s="1"/>
  <c r="M79" i="12"/>
  <c r="O79" i="12"/>
  <c r="Q79" i="12"/>
  <c r="V79" i="12"/>
  <c r="V76" i="12" s="1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7" i="12"/>
  <c r="I87" i="12"/>
  <c r="I86" i="12" s="1"/>
  <c r="K87" i="12"/>
  <c r="K86" i="12" s="1"/>
  <c r="M87" i="12"/>
  <c r="O87" i="12"/>
  <c r="Q87" i="12"/>
  <c r="Q86" i="12" s="1"/>
  <c r="V87" i="12"/>
  <c r="V86" i="12" s="1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G86" i="12" s="1"/>
  <c r="I90" i="12"/>
  <c r="K90" i="12"/>
  <c r="O90" i="12"/>
  <c r="O86" i="12" s="1"/>
  <c r="Q90" i="12"/>
  <c r="V90" i="12"/>
  <c r="G91" i="12"/>
  <c r="I91" i="12"/>
  <c r="K91" i="12"/>
  <c r="M91" i="12"/>
  <c r="O91" i="12"/>
  <c r="Q91" i="12"/>
  <c r="V91" i="12"/>
  <c r="G93" i="12"/>
  <c r="G92" i="12" s="1"/>
  <c r="I93" i="12"/>
  <c r="I92" i="12" s="1"/>
  <c r="K93" i="12"/>
  <c r="M93" i="12"/>
  <c r="O93" i="12"/>
  <c r="O92" i="12" s="1"/>
  <c r="Q93" i="12"/>
  <c r="Q92" i="12" s="1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K92" i="12" s="1"/>
  <c r="O96" i="12"/>
  <c r="Q96" i="12"/>
  <c r="V96" i="12"/>
  <c r="V92" i="12" s="1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M103" i="12" s="1"/>
  <c r="I104" i="12"/>
  <c r="K104" i="12"/>
  <c r="K103" i="12" s="1"/>
  <c r="O104" i="12"/>
  <c r="O103" i="12" s="1"/>
  <c r="Q104" i="12"/>
  <c r="V104" i="12"/>
  <c r="V103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I103" i="12" s="1"/>
  <c r="K107" i="12"/>
  <c r="M107" i="12"/>
  <c r="O107" i="12"/>
  <c r="Q107" i="12"/>
  <c r="Q103" i="12" s="1"/>
  <c r="V107" i="12"/>
  <c r="G109" i="12"/>
  <c r="I109" i="12"/>
  <c r="I108" i="12" s="1"/>
  <c r="K109" i="12"/>
  <c r="M109" i="12"/>
  <c r="O109" i="12"/>
  <c r="Q109" i="12"/>
  <c r="Q108" i="12" s="1"/>
  <c r="V109" i="12"/>
  <c r="G110" i="12"/>
  <c r="G108" i="12" s="1"/>
  <c r="I110" i="12"/>
  <c r="K110" i="12"/>
  <c r="K108" i="12" s="1"/>
  <c r="O110" i="12"/>
  <c r="O108" i="12" s="1"/>
  <c r="Q110" i="12"/>
  <c r="V110" i="12"/>
  <c r="V108" i="12" s="1"/>
  <c r="G111" i="12"/>
  <c r="I111" i="12"/>
  <c r="K111" i="12"/>
  <c r="M111" i="12"/>
  <c r="O111" i="12"/>
  <c r="Q111" i="12"/>
  <c r="V111" i="12"/>
  <c r="O112" i="12"/>
  <c r="G113" i="12"/>
  <c r="I113" i="12"/>
  <c r="I112" i="12" s="1"/>
  <c r="K113" i="12"/>
  <c r="M113" i="12"/>
  <c r="O113" i="12"/>
  <c r="Q113" i="12"/>
  <c r="Q112" i="12" s="1"/>
  <c r="V113" i="12"/>
  <c r="G114" i="12"/>
  <c r="G112" i="12" s="1"/>
  <c r="I114" i="12"/>
  <c r="K114" i="12"/>
  <c r="K112" i="12" s="1"/>
  <c r="O114" i="12"/>
  <c r="Q114" i="12"/>
  <c r="V114" i="12"/>
  <c r="V112" i="12" s="1"/>
  <c r="G115" i="12"/>
  <c r="I115" i="12"/>
  <c r="K115" i="12"/>
  <c r="M115" i="12"/>
  <c r="O115" i="12"/>
  <c r="Q115" i="12"/>
  <c r="V115" i="12"/>
  <c r="G117" i="12"/>
  <c r="I117" i="12"/>
  <c r="I116" i="12" s="1"/>
  <c r="K117" i="12"/>
  <c r="M117" i="12"/>
  <c r="O117" i="12"/>
  <c r="Q117" i="12"/>
  <c r="Q116" i="12" s="1"/>
  <c r="V117" i="12"/>
  <c r="G118" i="12"/>
  <c r="M118" i="12" s="1"/>
  <c r="I118" i="12"/>
  <c r="K118" i="12"/>
  <c r="K116" i="12" s="1"/>
  <c r="O118" i="12"/>
  <c r="Q118" i="12"/>
  <c r="V118" i="12"/>
  <c r="V116" i="12" s="1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O116" i="12" s="1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I123" i="12"/>
  <c r="Q123" i="12"/>
  <c r="G124" i="12"/>
  <c r="M124" i="12" s="1"/>
  <c r="M123" i="12" s="1"/>
  <c r="I124" i="12"/>
  <c r="K124" i="12"/>
  <c r="K123" i="12" s="1"/>
  <c r="O124" i="12"/>
  <c r="O123" i="12" s="1"/>
  <c r="Q124" i="12"/>
  <c r="V124" i="12"/>
  <c r="V123" i="12" s="1"/>
  <c r="I125" i="12"/>
  <c r="Q125" i="12"/>
  <c r="G126" i="12"/>
  <c r="G125" i="12" s="1"/>
  <c r="I126" i="12"/>
  <c r="K126" i="12"/>
  <c r="K125" i="12" s="1"/>
  <c r="O126" i="12"/>
  <c r="O125" i="12" s="1"/>
  <c r="Q126" i="12"/>
  <c r="V126" i="12"/>
  <c r="V125" i="12" s="1"/>
  <c r="G127" i="12"/>
  <c r="I127" i="12"/>
  <c r="K127" i="12"/>
  <c r="M127" i="12"/>
  <c r="O127" i="12"/>
  <c r="Q127" i="12"/>
  <c r="V127" i="12"/>
  <c r="G129" i="12"/>
  <c r="O129" i="12"/>
  <c r="G130" i="12"/>
  <c r="I130" i="12"/>
  <c r="I129" i="12" s="1"/>
  <c r="K130" i="12"/>
  <c r="M130" i="12"/>
  <c r="O130" i="12"/>
  <c r="Q130" i="12"/>
  <c r="Q129" i="12" s="1"/>
  <c r="V130" i="12"/>
  <c r="G131" i="12"/>
  <c r="M131" i="12" s="1"/>
  <c r="I131" i="12"/>
  <c r="K131" i="12"/>
  <c r="K129" i="12" s="1"/>
  <c r="O131" i="12"/>
  <c r="Q131" i="12"/>
  <c r="V131" i="12"/>
  <c r="V129" i="12" s="1"/>
  <c r="G132" i="12"/>
  <c r="I132" i="12"/>
  <c r="K132" i="12"/>
  <c r="M132" i="12"/>
  <c r="O132" i="12"/>
  <c r="Q132" i="12"/>
  <c r="V132" i="12"/>
  <c r="G134" i="12"/>
  <c r="I134" i="12"/>
  <c r="I133" i="12" s="1"/>
  <c r="K134" i="12"/>
  <c r="M134" i="12"/>
  <c r="O134" i="12"/>
  <c r="Q134" i="12"/>
  <c r="Q133" i="12" s="1"/>
  <c r="V134" i="12"/>
  <c r="G135" i="12"/>
  <c r="M135" i="12" s="1"/>
  <c r="I135" i="12"/>
  <c r="K135" i="12"/>
  <c r="K133" i="12" s="1"/>
  <c r="O135" i="12"/>
  <c r="Q135" i="12"/>
  <c r="V135" i="12"/>
  <c r="V133" i="12" s="1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O133" i="12" s="1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O145" i="12"/>
  <c r="G146" i="12"/>
  <c r="I146" i="12"/>
  <c r="I145" i="12" s="1"/>
  <c r="K146" i="12"/>
  <c r="M146" i="12"/>
  <c r="O146" i="12"/>
  <c r="Q146" i="12"/>
  <c r="Q145" i="12" s="1"/>
  <c r="V146" i="12"/>
  <c r="G147" i="12"/>
  <c r="M147" i="12" s="1"/>
  <c r="I147" i="12"/>
  <c r="K147" i="12"/>
  <c r="K145" i="12" s="1"/>
  <c r="O147" i="12"/>
  <c r="Q147" i="12"/>
  <c r="V147" i="12"/>
  <c r="V145" i="12" s="1"/>
  <c r="G148" i="12"/>
  <c r="I148" i="12"/>
  <c r="K148" i="12"/>
  <c r="M148" i="12"/>
  <c r="O148" i="12"/>
  <c r="Q148" i="12"/>
  <c r="V148" i="12"/>
  <c r="G149" i="12"/>
  <c r="O149" i="12"/>
  <c r="G150" i="12"/>
  <c r="I150" i="12"/>
  <c r="I149" i="12" s="1"/>
  <c r="K150" i="12"/>
  <c r="M150" i="12"/>
  <c r="O150" i="12"/>
  <c r="Q150" i="12"/>
  <c r="Q149" i="12" s="1"/>
  <c r="V150" i="12"/>
  <c r="G151" i="12"/>
  <c r="M151" i="12" s="1"/>
  <c r="I151" i="12"/>
  <c r="K151" i="12"/>
  <c r="K149" i="12" s="1"/>
  <c r="O151" i="12"/>
  <c r="Q151" i="12"/>
  <c r="V151" i="12"/>
  <c r="V149" i="12" s="1"/>
  <c r="AE153" i="12"/>
  <c r="AF153" i="12"/>
  <c r="I20" i="1"/>
  <c r="I19" i="1"/>
  <c r="I18" i="1"/>
  <c r="I17" i="1"/>
  <c r="I16" i="1"/>
  <c r="I76" i="1"/>
  <c r="J75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72" i="1" l="1"/>
  <c r="J64" i="1"/>
  <c r="J60" i="1"/>
  <c r="J68" i="1"/>
  <c r="J56" i="1"/>
  <c r="J62" i="1"/>
  <c r="J70" i="1"/>
  <c r="J58" i="1"/>
  <c r="J66" i="1"/>
  <c r="J57" i="1"/>
  <c r="J59" i="1"/>
  <c r="J61" i="1"/>
  <c r="J63" i="1"/>
  <c r="J65" i="1"/>
  <c r="J67" i="1"/>
  <c r="J69" i="1"/>
  <c r="J71" i="1"/>
  <c r="J73" i="1"/>
  <c r="J55" i="1"/>
  <c r="J74" i="1"/>
  <c r="G26" i="1"/>
  <c r="A26" i="1"/>
  <c r="A23" i="1"/>
  <c r="G28" i="1"/>
  <c r="AE35" i="13"/>
  <c r="M28" i="13"/>
  <c r="M26" i="13" s="1"/>
  <c r="M20" i="13"/>
  <c r="M18" i="13" s="1"/>
  <c r="M16" i="13"/>
  <c r="M12" i="13" s="1"/>
  <c r="M145" i="12"/>
  <c r="M76" i="12"/>
  <c r="M62" i="12"/>
  <c r="M149" i="12"/>
  <c r="M133" i="12"/>
  <c r="M129" i="12"/>
  <c r="M116" i="12"/>
  <c r="M20" i="12"/>
  <c r="M8" i="12"/>
  <c r="M92" i="12"/>
  <c r="M126" i="12"/>
  <c r="M125" i="12" s="1"/>
  <c r="G123" i="12"/>
  <c r="M114" i="12"/>
  <c r="M112" i="12" s="1"/>
  <c r="M110" i="12"/>
  <c r="M108" i="12" s="1"/>
  <c r="G103" i="12"/>
  <c r="M90" i="12"/>
  <c r="M86" i="12" s="1"/>
  <c r="G133" i="12"/>
  <c r="G116" i="12"/>
  <c r="G20" i="12"/>
  <c r="G8" i="12"/>
  <c r="M61" i="12"/>
  <c r="M58" i="12" s="1"/>
  <c r="M32" i="12"/>
  <c r="M29" i="12" s="1"/>
  <c r="I21" i="1"/>
  <c r="J42" i="1"/>
  <c r="J41" i="1"/>
  <c r="J39" i="1"/>
  <c r="J44" i="1" s="1"/>
  <c r="J43" i="1"/>
  <c r="H44" i="1"/>
  <c r="J76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</author>
  </authors>
  <commentList>
    <comment ref="S6" authorId="0" shapeId="0" xr:uid="{52B4302E-7F4A-4E2C-BA56-0CD8E8C8C0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4BB138C-3DB1-47B2-A16D-1481332BA2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Josef</author>
  </authors>
  <commentList>
    <comment ref="S6" authorId="0" shapeId="0" xr:uid="{517E0BE4-559A-4A38-979A-0903E9CDFBD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C27A608-BCA3-4071-95B9-725BE8C218D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<sst xmlns="http://schemas.openxmlformats.org/spreadsheetml/2006/main" count="1487" uniqueCount="425">
  <si>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</si>
  <si>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</si>
  <si>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</si>
  <si>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</si>
  <si>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</si>
  <si>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</si>
  <si>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</si>
  <si>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</si>
  <si>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</si>
  <si>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</si>
  <si>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</si>
  <si>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</si>
  <si>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</si>
  <si>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</si>
  <si>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</si>
  <si>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</si>
  <si>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</si>
  <si>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</si>
  <si>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</si>
  <si>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</si>
  <si>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</si>
  <si>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</si>
  <si>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</si>
  <si>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</si>
  <si>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</si>
  <si>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</si>
  <si>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</si>
  <si>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</si>
  <si>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</si>
  <si>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</si>
  <si>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</si>
  <si>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</si>
  <si>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</si>
  <si>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</si>
  <si>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</si>
  <si>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</si>
  <si>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</si>
  <si>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</si>
  <si>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</si>
  <si>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</si>
  <si>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</si>
  <si>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</si>
  <si>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</si>
  <si>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1250302b</t>
  </si>
  <si>
    <t>Revitalizace BD Jiráskova 1812, Vsetín</t>
  </si>
  <si>
    <t>Stavba</t>
  </si>
  <si>
    <t>Stavební objekt</t>
  </si>
  <si>
    <t>SO 01</t>
  </si>
  <si>
    <t>Revitalizace BD Jiráskova 1812</t>
  </si>
  <si>
    <t>2a</t>
  </si>
  <si>
    <t>Rozpočet střešní konstrukce</t>
  </si>
  <si>
    <t>2b</t>
  </si>
  <si>
    <t>Rozpočet hromosvod-střecha</t>
  </si>
  <si>
    <t>Celkem za stavbu</t>
  </si>
  <si>
    <t>CZK</t>
  </si>
  <si>
    <t>#POPS</t>
  </si>
  <si>
    <t>Popis stavby: 1250302b - Revitalizace BD Jiráskova 1812, Vsetín</t>
  </si>
  <si>
    <t>#POPO</t>
  </si>
  <si>
    <t>Popis objektu: SO 01 - Revitalizace BD Jiráskova 1812</t>
  </si>
  <si>
    <t>#POPR</t>
  </si>
  <si>
    <t>Popis rozpočtu: 2a - Rozpočet střešní konstrukce</t>
  </si>
  <si>
    <t>Popis rozpočtu: 2b - Rozpočet hromosvod-střecha</t>
  </si>
  <si>
    <t>Rekapitulace dílů</t>
  </si>
  <si>
    <t>Typ dílu</t>
  </si>
  <si>
    <t>713</t>
  </si>
  <si>
    <t>Izolace tepelné</t>
  </si>
  <si>
    <t>720</t>
  </si>
  <si>
    <t>Kanalizace</t>
  </si>
  <si>
    <t>721</t>
  </si>
  <si>
    <t>Prodloužení plynových průduchů</t>
  </si>
  <si>
    <t>760</t>
  </si>
  <si>
    <t>Vazníky</t>
  </si>
  <si>
    <t>762</t>
  </si>
  <si>
    <t>Tesařské konstrukce</t>
  </si>
  <si>
    <t>764</t>
  </si>
  <si>
    <t>Konstrukce klempířské</t>
  </si>
  <si>
    <t>764/1</t>
  </si>
  <si>
    <t>Stříšky nad lodžiemi</t>
  </si>
  <si>
    <t>766</t>
  </si>
  <si>
    <t>Konstrukce truhlářské</t>
  </si>
  <si>
    <t>767/1</t>
  </si>
  <si>
    <t>Obklad štítů</t>
  </si>
  <si>
    <t>768</t>
  </si>
  <si>
    <t>Prodloužená římsy</t>
  </si>
  <si>
    <t>769</t>
  </si>
  <si>
    <t>obklad štítků přesahu římsy ve hřebenu z předlakovaného plechu PU50 tl.
0,6 mm</t>
  </si>
  <si>
    <t>M10</t>
  </si>
  <si>
    <t>stavební projekt, vyřízení záboru pro vykládku</t>
  </si>
  <si>
    <t>M11</t>
  </si>
  <si>
    <t>Požární požadavky</t>
  </si>
  <si>
    <t>M12</t>
  </si>
  <si>
    <t>drobné stavební práce, hloubení kapes</t>
  </si>
  <si>
    <t>M13</t>
  </si>
  <si>
    <t>bezpečnostní prvky na střeše</t>
  </si>
  <si>
    <t>M14</t>
  </si>
  <si>
    <t>bezúdržbová úprava žlabů MesHeat2</t>
  </si>
  <si>
    <t>M15</t>
  </si>
  <si>
    <t>Příplatek za nadimenzování pro budoucí instalace FVE</t>
  </si>
  <si>
    <t>M21</t>
  </si>
  <si>
    <t>Elektromontáže</t>
  </si>
  <si>
    <t>M22</t>
  </si>
  <si>
    <t>SVORKA HROMOSVODNÍ,UZEMŇOVACÍ</t>
  </si>
  <si>
    <t>M23</t>
  </si>
  <si>
    <t>ODDÁLENÝ HROMOSVOD</t>
  </si>
  <si>
    <t>M24</t>
  </si>
  <si>
    <t>HOP (hlavní ochranná přípojnice)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</si>
  <si>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</si>
  <si>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</si>
  <si>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</si>
  <si>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</si>
  <si>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</si>
  <si>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</si>
  <si>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</si>
  <si>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</si>
  <si>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</si>
  <si>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</si>
  <si>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</si>
  <si>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</si>
  <si>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</si>
  <si>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</si>
  <si>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</si>
  <si>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</si>
  <si>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</si>
  <si>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</si>
  <si>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</si>
  <si>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</si>
  <si>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</si>
  <si>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</si>
  <si>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</si>
  <si>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</si>
  <si>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</si>
  <si>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</si>
  <si>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</si>
  <si>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</si>
  <si>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</si>
  <si>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</si>
  <si>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</si>
  <si>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760001</t>
  </si>
  <si>
    <t>dřevěné příhradové vazníky á cca 3,5 m - sušené hoblované řezivo</t>
  </si>
  <si>
    <t>m2</t>
  </si>
  <si>
    <t>Vlastní</t>
  </si>
  <si>
    <t>Indiv</t>
  </si>
  <si>
    <t>Specifikace</t>
  </si>
  <si>
    <t>Běžná</t>
  </si>
  <si>
    <t>POL3_0</t>
  </si>
  <si>
    <t>760002</t>
  </si>
  <si>
    <t>konstrukce štítu - sušené hoblované řezivo</t>
  </si>
  <si>
    <t>ks</t>
  </si>
  <si>
    <t>Práce</t>
  </si>
  <si>
    <t>POL1_7</t>
  </si>
  <si>
    <t>760003</t>
  </si>
  <si>
    <t>výměna u komína - sušené hoblované řezivo</t>
  </si>
  <si>
    <t>760004</t>
  </si>
  <si>
    <t>dřevěné příhradové vazníky římsy ve hřebenu - sušené hoblované řezivo</t>
  </si>
  <si>
    <t>760005</t>
  </si>
  <si>
    <t>střešní ztužení, zavětrování, montážní řezivo</t>
  </si>
  <si>
    <t>760006</t>
  </si>
  <si>
    <t>kotvení včetně tepelného zaizolování kotevních podpěr</t>
  </si>
  <si>
    <t>760007</t>
  </si>
  <si>
    <t>spojovací materiál</t>
  </si>
  <si>
    <t>760008</t>
  </si>
  <si>
    <t>práce</t>
  </si>
  <si>
    <t>760009</t>
  </si>
  <si>
    <t>jeřáb</t>
  </si>
  <si>
    <t>760010</t>
  </si>
  <si>
    <t>režie, přesuny hmot</t>
  </si>
  <si>
    <t>760011</t>
  </si>
  <si>
    <t>doprava</t>
  </si>
  <si>
    <t>km</t>
  </si>
  <si>
    <t>762001</t>
  </si>
  <si>
    <t>dod. krokví po vlašsku - lepený vysokopevnostní profil (LVL)</t>
  </si>
  <si>
    <t>m3</t>
  </si>
  <si>
    <t>762002</t>
  </si>
  <si>
    <t>mont. krokví po vlašsku - lepený vysokopevnostní profil (LVL)</t>
  </si>
  <si>
    <t>m</t>
  </si>
  <si>
    <t>762003</t>
  </si>
  <si>
    <t>dod. okapové vaznice - lepený vysokopevnostní profil (LVL)</t>
  </si>
  <si>
    <t>762004</t>
  </si>
  <si>
    <t>mont. okapové vaznice - lepený vysokopevnostní profil (LVL)</t>
  </si>
  <si>
    <t>762005</t>
  </si>
  <si>
    <t>přespádování u komína</t>
  </si>
  <si>
    <t>762006</t>
  </si>
  <si>
    <t>762007</t>
  </si>
  <si>
    <t>hliníkové žebříky u střešních výlezů</t>
  </si>
  <si>
    <t>762008</t>
  </si>
  <si>
    <t>přesun hmot</t>
  </si>
  <si>
    <t>soubor</t>
  </si>
  <si>
    <t>764001</t>
  </si>
  <si>
    <t>dodávka krytiny plech Arcelormittal-COMAX PU 50µm tl.0,6 mm, kaloty v horních vlnách krytiny, kalotové šrouby 70mm v horních vlnách krytiny</t>
  </si>
  <si>
    <t>764002</t>
  </si>
  <si>
    <t>montáž krytiny</t>
  </si>
  <si>
    <t>764003</t>
  </si>
  <si>
    <t>hřebenáč konický - jednostranně lakovaný PU 55µm (RC5, RUV4)</t>
  </si>
  <si>
    <t>764004</t>
  </si>
  <si>
    <t>ohýbání spodní vlny krytiny u okapu</t>
  </si>
  <si>
    <t>764005</t>
  </si>
  <si>
    <t>ohýbání spodní vlny krytiny u hřebene a komína</t>
  </si>
  <si>
    <t>764006</t>
  </si>
  <si>
    <t>sněhový zachytávač pro hromosvod - jednostr. lakovaný PU 55µm (RC5, RUV4)</t>
  </si>
  <si>
    <t>764007</t>
  </si>
  <si>
    <t>sněhový zachytávač základní (2. řada podél okapu) -jednostranně lakovaný PU 55µm (RC5, RUV4)</t>
  </si>
  <si>
    <t>764008</t>
  </si>
  <si>
    <t>sněhový zachytávač základní (pod střešními výlezy) - jednostranně lakovaný PU 55µm (RC5, RUV4</t>
  </si>
  <si>
    <t>764009</t>
  </si>
  <si>
    <t>lemování stožáru antény (prostup ? 50 - 120 mm) - beztmelový systém!</t>
  </si>
  <si>
    <t>764010</t>
  </si>
  <si>
    <t>lemování svazku kabelů - beztmelový systém!</t>
  </si>
  <si>
    <t>764011</t>
  </si>
  <si>
    <t>lemování komína - tekutá membrána Kemperol</t>
  </si>
  <si>
    <t>764012</t>
  </si>
  <si>
    <t>pryžové utěsnění vln hřebene a komína</t>
  </si>
  <si>
    <t>764013</t>
  </si>
  <si>
    <t>těsnící butyl páska 1.5x9mm pod pryžové utěsnění vln u hřebene</t>
  </si>
  <si>
    <t>764014</t>
  </si>
  <si>
    <t>hlavice Lomanco TIB 12 ve hřebeni střechy</t>
  </si>
  <si>
    <t>764015</t>
  </si>
  <si>
    <t>dod. a mont. žlabu podokap 150</t>
  </si>
  <si>
    <t>764016</t>
  </si>
  <si>
    <t>dod. a mont. kotlíku 150/120</t>
  </si>
  <si>
    <t>764017</t>
  </si>
  <si>
    <t>dod. a mont. svislého svodu ?120 s napojením do připraveného lapače nečistot</t>
  </si>
  <si>
    <t>764018</t>
  </si>
  <si>
    <t>dod. a mont. svislého svodu ?120 - montážní plošina nebo horolezecky</t>
  </si>
  <si>
    <t>764019</t>
  </si>
  <si>
    <t>dod. a mont. napojení vnitřní kanalizace na venkovní svod</t>
  </si>
  <si>
    <t>764020</t>
  </si>
  <si>
    <t>prodloužení odvětrání kanalizace - beztmelový systém!</t>
  </si>
  <si>
    <t>764021</t>
  </si>
  <si>
    <t>tepelně izolační obalení odvětrání kanalizace  prodloužení odvětrání vzduchotechniky bytových jader, (demontáž stávajících ventilačních hlavic) Pz + předl. plech + opětovná montáž stávajích</t>
  </si>
  <si>
    <t>ventilačních hlavic-beztmelový systém</t>
  </si>
  <si>
    <t>POP</t>
  </si>
  <si>
    <t>764022</t>
  </si>
  <si>
    <t>protipožární obklad odvětrání VZT - tepelnou izolací</t>
  </si>
  <si>
    <t>764023</t>
  </si>
  <si>
    <t>prodloužení stávajícího odvětrání garáží Pz + předl. plech + stříška - beztmelový systém</t>
  </si>
  <si>
    <t>764024</t>
  </si>
  <si>
    <t>příplatek za AL šrouby FASTENING</t>
  </si>
  <si>
    <t>764025</t>
  </si>
  <si>
    <t>střešní výlez</t>
  </si>
  <si>
    <t>764026</t>
  </si>
  <si>
    <t>kontrolní střešní výlez u okapového žlabu</t>
  </si>
  <si>
    <t>764027</t>
  </si>
  <si>
    <t>720001</t>
  </si>
  <si>
    <t>dod. a mont. kanalizace PVC</t>
  </si>
  <si>
    <t>720002</t>
  </si>
  <si>
    <t>utěsnění prostupu kanalizace přes obklad</t>
  </si>
  <si>
    <t>720003</t>
  </si>
  <si>
    <t>766001</t>
  </si>
  <si>
    <t>Plech 3-palubk. obklad čela římsy - jednostr. lakovaný PU 55µm (RC5, RUV4) - dodávka + montáž</t>
  </si>
  <si>
    <t>766002</t>
  </si>
  <si>
    <t>nasávací ukončení obkladu - jednostr. lakovaný PU 55µm (RC5, RUV5)</t>
  </si>
  <si>
    <t>766003</t>
  </si>
  <si>
    <t>atypický podhled římsy - jednostr. lakovaný PU 55µm (RC5, RUV5)</t>
  </si>
  <si>
    <t>766004</t>
  </si>
  <si>
    <t>manžeta prostupu obkladu - jednostr. lakovaný PU 55µm (RC5, RUV4)</t>
  </si>
  <si>
    <t>766005</t>
  </si>
  <si>
    <t>rohová nebo koutová lišta - jednostr. lakovaný PU 55µm (RC5, RUV4)</t>
  </si>
  <si>
    <t>766006</t>
  </si>
  <si>
    <t>úprava stávajícího oplechování atiky</t>
  </si>
  <si>
    <t>766007</t>
  </si>
  <si>
    <t>dřevěná konstrukce svislého obkladu - dodávka</t>
  </si>
  <si>
    <t>766008</t>
  </si>
  <si>
    <t>dřevěná konstrukce svislého obkladu - montáž</t>
  </si>
  <si>
    <t>766009</t>
  </si>
  <si>
    <t>utěsnění vln krytiny u okapu proti zamrzání</t>
  </si>
  <si>
    <t>766010</t>
  </si>
  <si>
    <t>těsnící butyl páska 1.5x9mm pod pryžové utěsnění vln u okapu</t>
  </si>
  <si>
    <t>766013</t>
  </si>
  <si>
    <t>D+M plastového okna ve štítu, rozměr cca 1200x400, izolační dvojsklo</t>
  </si>
  <si>
    <t xml:space="preserve">ks    </t>
  </si>
  <si>
    <t>Agregovaná položka</t>
  </si>
  <si>
    <t>POL2_</t>
  </si>
  <si>
    <t>766011</t>
  </si>
  <si>
    <t>766012</t>
  </si>
  <si>
    <t>767001</t>
  </si>
  <si>
    <t>mont. dřev. nosný rošt lisovaný "L profil"</t>
  </si>
  <si>
    <t>767002</t>
  </si>
  <si>
    <t>dod. dřev. nosný rošt lisovaný "L profil"</t>
  </si>
  <si>
    <t>767003</t>
  </si>
  <si>
    <t>2-palubk. obklad štítu - jednostr. lakovaný PU 55µm (RC5, RUV4) - dodávka + montáž</t>
  </si>
  <si>
    <t>767004</t>
  </si>
  <si>
    <t>1-palubk. obklad štítu spodní - jednostranně lakovaný PU 55µm (RC5, RUV4) - dodávka + montáž</t>
  </si>
  <si>
    <t>767005</t>
  </si>
  <si>
    <t>767006</t>
  </si>
  <si>
    <t>767007</t>
  </si>
  <si>
    <t>závětrná lišta - jednostr. lakovaný PU 55µm (RC5, RUV4)</t>
  </si>
  <si>
    <t>767008</t>
  </si>
  <si>
    <t>767009</t>
  </si>
  <si>
    <t>768001</t>
  </si>
  <si>
    <t>obklad čela římsy štítu - jednostr. lakovaný PU 55µm (RC5, RUV4)</t>
  </si>
  <si>
    <t>768002</t>
  </si>
  <si>
    <t>montáž ztužení roštu</t>
  </si>
  <si>
    <t>768003</t>
  </si>
  <si>
    <t>dod. hranol - ztužení roštu</t>
  </si>
  <si>
    <t>768004</t>
  </si>
  <si>
    <t>ztížená montáž obkladu krajního štítu a římsy</t>
  </si>
  <si>
    <t>768005</t>
  </si>
  <si>
    <t>769001</t>
  </si>
  <si>
    <t>montáž obkladového roštu</t>
  </si>
  <si>
    <t>769002</t>
  </si>
  <si>
    <t>dod. hranoly 50/100 - podkladový rošt</t>
  </si>
  <si>
    <t>769003</t>
  </si>
  <si>
    <t>předlakovaný trapézový plech - svislý - jednostr. lakovaný PU 55µm (RC5, RUV4) - dodávka + montáž</t>
  </si>
  <si>
    <t>769004</t>
  </si>
  <si>
    <t>čirá polykarbonátová trapézová deska s hladkým povrchem dl. 1 m - dodávka + montáž</t>
  </si>
  <si>
    <t>769005</t>
  </si>
  <si>
    <t>769006</t>
  </si>
  <si>
    <t>závětrná lišta - PU 50µm tl.0,6mm (RC5, RUV4) - dodávka + montáž</t>
  </si>
  <si>
    <t>769007</t>
  </si>
  <si>
    <t>769008</t>
  </si>
  <si>
    <t>lemování svislého obkladu ke krytině - PU 50µm tl.0,6mm (RC5, RUV4) - dodávka + montáž</t>
  </si>
  <si>
    <t>769009</t>
  </si>
  <si>
    <t>769010</t>
  </si>
  <si>
    <t>721001</t>
  </si>
  <si>
    <t>dodávka a montáž komínového nástavce Nerez / Nerez DN 130 délka 1 m - 2 m, včetně horního ukončení a, stříšky</t>
  </si>
  <si>
    <t>721002</t>
  </si>
  <si>
    <t>hydroizolace průduchů přes krytinu - systém Kemperol</t>
  </si>
  <si>
    <t>721003</t>
  </si>
  <si>
    <t>výchozí revize spalinové cesty</t>
  </si>
  <si>
    <t>721004</t>
  </si>
  <si>
    <t>10001</t>
  </si>
  <si>
    <t>vypracování návrhu dopravního značení a vyřízení povolení</t>
  </si>
  <si>
    <t>10002</t>
  </si>
  <si>
    <t>pronájem přechodného dopravního značení pro vykládku materiálu</t>
  </si>
  <si>
    <t>OPN</t>
  </si>
  <si>
    <t>POL13_0</t>
  </si>
  <si>
    <t>10003</t>
  </si>
  <si>
    <t>vyřízení záboru komunikace pro složení materiálu</t>
  </si>
  <si>
    <t>11001</t>
  </si>
  <si>
    <t>vyzděná požární zeď v ploše střechy vč. oplechování</t>
  </si>
  <si>
    <t>11002</t>
  </si>
  <si>
    <t>protipožární dveře v požární příčce EI30 DP3 včetně zárubní EI30, kování, vložky a montáže</t>
  </si>
  <si>
    <t>POL1_9</t>
  </si>
  <si>
    <t>11003</t>
  </si>
  <si>
    <t>12001</t>
  </si>
  <si>
    <t>drobné stavební práce, příprava kotvících míst</t>
  </si>
  <si>
    <t>12002</t>
  </si>
  <si>
    <t>zaslepení stávajících nefunkčních komínových průduchů</t>
  </si>
  <si>
    <t>12003</t>
  </si>
  <si>
    <t>zaslepení stávajících nefunkčních komínových průduchů bočních</t>
  </si>
  <si>
    <t>12004</t>
  </si>
  <si>
    <t>zaslepení stávajících střešních vpustí</t>
  </si>
  <si>
    <t>12005</t>
  </si>
  <si>
    <t>BOZP - stříšky nad vchody po dobu stavby</t>
  </si>
  <si>
    <t>12006</t>
  </si>
  <si>
    <t>úklid stavby, likvidace odpadu</t>
  </si>
  <si>
    <t>13001</t>
  </si>
  <si>
    <t>instalace střešních kotevních bodů ve hřebeni střechy - SPoint1</t>
  </si>
  <si>
    <t>14001</t>
  </si>
  <si>
    <t>OCHRANA PŘED SPADEM LISTÍ A NEČISTOT - dod. a mont. žlabové sítě, pouzdra vyhřívaného kabelu -, materiál Al</t>
  </si>
  <si>
    <t>14002</t>
  </si>
  <si>
    <t>OCHRANA PŘED TVORBOU PŘEVISŮ SNĚHU A RAMPOUCHŮ - topný kabel 1 ks, montáž, doprava -instalace bez, zapojení pro mechanické ovládání - celkem 2 topné okruhy v celkové délce 234,6 m uvažovaná hodinová</t>
  </si>
  <si>
    <t>spotřeba vytápění pro 234,6 m 20 W kabelu : 234,6 x 20 W = 4692 W …..... tj. 4,7 kW x 6,5 = 30,50 Kč/ 1 hod vytápění</t>
  </si>
  <si>
    <t>15001</t>
  </si>
  <si>
    <t>zesílení dřevěné konstrukce v místě budoucí instalace panelů ve stejném sklonu jako střešní rovina</t>
  </si>
  <si>
    <t>15002</t>
  </si>
  <si>
    <t>15003</t>
  </si>
  <si>
    <t>dřevěná pultová konstrukce, laťování, rošty, kotvení</t>
  </si>
  <si>
    <t>R-položka</t>
  </si>
  <si>
    <t>POL12_0</t>
  </si>
  <si>
    <t>střešní krytina stříšek</t>
  </si>
  <si>
    <t>POL12_1</t>
  </si>
  <si>
    <t>sněhový zachytávač - jednostranně lakovaný PU 55µm (RC5, RUV4)</t>
  </si>
  <si>
    <t>· ohýbání spodní vlny krytiny u okapu</t>
  </si>
  <si>
    <t>ohýbání spodní vlny krytiny u atiky</t>
  </si>
  <si>
    <t>odřezání konce stávajícího oplechování lodžii</t>
  </si>
  <si>
    <t>dod. a mont. oplechování římsy</t>
  </si>
  <si>
    <t>dod. a mont. oplechování ke stěně atiky</t>
  </si>
  <si>
    <t>dod. a mont. bočního oplechování stěn stříšek</t>
  </si>
  <si>
    <t>dod. a mont. závětrné lišty stříšky</t>
  </si>
  <si>
    <t>713001</t>
  </si>
  <si>
    <t>dod.+ mont. tep. izolace tl. 20 cm</t>
  </si>
  <si>
    <t>713002</t>
  </si>
  <si>
    <t>obslužná lávka z tuhé pochozí izolace bez tepelných mostů</t>
  </si>
  <si>
    <t>713003</t>
  </si>
  <si>
    <t>21002</t>
  </si>
  <si>
    <t>demontáž stávajícího stožáru antény vč. likvidace</t>
  </si>
  <si>
    <t>21003</t>
  </si>
  <si>
    <t>dodávka a montáž nového anténního stožáru (nerez) vč. prostupu přes střešní krytinu</t>
  </si>
  <si>
    <t>SUM</t>
  </si>
  <si>
    <t>END</t>
  </si>
  <si>
    <t>Drát 8 AlMgSi T/4 drát o 8mm AlMgSi T/4 (0,135kg/m) měkký, pevně</t>
  </si>
  <si>
    <t>21004</t>
  </si>
  <si>
    <t>Drát 10/13 PVC drát o 10/13mm PVC(0,695kg/m)-drát Fe/Zn v PVC plášti, pevně</t>
  </si>
  <si>
    <t>21008</t>
  </si>
  <si>
    <t>PODPĚRA VEDENÍ PV 23 na plechovou střechu</t>
  </si>
  <si>
    <t>22002</t>
  </si>
  <si>
    <t>SUF falcová - na sněhové zachytávače</t>
  </si>
  <si>
    <t>22003</t>
  </si>
  <si>
    <t>SZb zkušební - litinová</t>
  </si>
  <si>
    <t>22007</t>
  </si>
  <si>
    <t>SOa na okapové žlaby</t>
  </si>
  <si>
    <t>22008</t>
  </si>
  <si>
    <t>ST na okapové svody,  D80-120</t>
  </si>
  <si>
    <t>22010</t>
  </si>
  <si>
    <t>SR 3b svorka páska-drát</t>
  </si>
  <si>
    <t>23001</t>
  </si>
  <si>
    <t>DOHT držák oddáleného hromosvodu na trubku, páska nerez 1m</t>
  </si>
  <si>
    <t>23002</t>
  </si>
  <si>
    <t>DOHT 1-9 držák oddáleného hromosvodu na trubku-dle anténního stožáru</t>
  </si>
  <si>
    <t>23003</t>
  </si>
  <si>
    <t>ITV 43 izolační tyč pro vodič 430mm</t>
  </si>
  <si>
    <t>23004</t>
  </si>
  <si>
    <t>ITJ 68 izolační tyč pro jímací tyč 680mm</t>
  </si>
  <si>
    <t>23005</t>
  </si>
  <si>
    <t>ITJ 93 izolační tyč pro jímací tyč 930mm</t>
  </si>
  <si>
    <t>23006</t>
  </si>
  <si>
    <t>Podpěra vedení Niro-Clip-11 027</t>
  </si>
  <si>
    <t>23007</t>
  </si>
  <si>
    <t>Klempířský šroub samovrtný s EPDM podložkou, 4,8x35</t>
  </si>
  <si>
    <t>39</t>
  </si>
  <si>
    <t>Demontaz stavajiciho zarizeni</t>
  </si>
  <si>
    <t>hod</t>
  </si>
  <si>
    <t>44</t>
  </si>
  <si>
    <t>Montaz</t>
  </si>
  <si>
    <t>45</t>
  </si>
  <si>
    <t>S ostatnimi profesemi</t>
  </si>
  <si>
    <t>46</t>
  </si>
  <si>
    <t>Revizni technik</t>
  </si>
  <si>
    <t>47</t>
  </si>
  <si>
    <t>Spoluprace s reviz.technikem</t>
  </si>
  <si>
    <t>48</t>
  </si>
  <si>
    <t>Podružný materiál</t>
  </si>
  <si>
    <t>kpl</t>
  </si>
  <si>
    <t>Elektromontáže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</si>
</sst>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zAMveb7UIaYeCMMEgaYoS5rXu3g8RvnAsYslS9zYnQM7nMrG6mZSJOdtOpjAnfFra8UTM0TnsLMPMDWd6Ruz5g==" saltValue="Cid59YwRVWuxllfKhmbTI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SUMIF(F55:F75,A16,I55:I75)+SUMIF(F55:F75,"PSU",I55:I75)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SUMIF(F55:F75,A17,I55:I75)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SUMIF(F55:F75,A18,I55:I75)</f>
        <v>0</v>
      </c>
      <c r="J18" s="85"/>
    </row>
    <row r="19" spans="1:10" ht="23.25" customHeight="1" x14ac:dyDescent="0.2">
      <c r="A19" s="194" t="s">
        <v>106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SUMIF(F55:F75,A19,I55:I75)</f>
        <v>0</v>
      </c>
      <c r="J19" s="85"/>
    </row>
    <row r="20" spans="1:10" ht="23.25" customHeight="1" x14ac:dyDescent="0.2">
      <c r="A20" s="194" t="s">
        <v>107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SUMIF(F55:F75,A20,I55:I75)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ROUNDUP(A23, 0)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ROUNDUP(A25, 0)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ROUNDUP(A27, 0)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'SO 01 2a Pol'!AE153+'SO 01 2b Pol'!AE35</f>
        <v>0</v>
      </c>
      <c r="G39" s="147">
        <f>'SO 01 2a Pol'!AF153+'SO 01 2b Pol'!AF35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'SO 01 2a Pol'!AE153+'SO 01 2b Pol'!AE35</f>
        <v>0</v>
      </c>
      <c r="G41" s="153">
        <f>'SO 01 2a Pol'!AF153+'SO 01 2b Pol'!AF35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49</v>
      </c>
      <c r="C42" s="145" t="s">
        <v>50</v>
      </c>
      <c r="D42" s="145"/>
      <c r="E42" s="145"/>
      <c r="F42" s="156">
        <f>'SO 01 2a Pol'!AE153</f>
        <v>0</v>
      </c>
      <c r="G42" s="148">
        <f>'SO 01 2a Pol'!AF153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51</v>
      </c>
      <c r="C43" s="145" t="s">
        <v>52</v>
      </c>
      <c r="D43" s="145"/>
      <c r="E43" s="145"/>
      <c r="F43" s="156">
        <f>'SO 01 2b Pol'!AE35</f>
        <v>0</v>
      </c>
      <c r="G43" s="148">
        <f>'SO 01 2b Pol'!AF35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53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73" t="s">
        <v>62</v>
      </c>
    </row>
    <row r="54" spans="1:10" ht="25.5" customHeight="1" x14ac:dyDescent="0.2">
      <c r="A54" s="175"/>
      <c r="B54" s="178" t="s">
        <v>17</v>
      </c>
      <c r="C54" s="178" t="s">
        <v>5</v>
      </c>
      <c r="D54" s="179"/>
      <c r="E54" s="179"/>
      <c r="F54" s="180" t="s">
        <v>63</v>
      </c>
      <c r="G54" s="180"/>
      <c r="H54" s="180"/>
      <c r="I54" s="180" t="s">
        <v>29</v>
      </c>
      <c r="J54" s="180" t="s">
        <v>0</v>
      </c>
    </row>
    <row r="55" spans="1:10" ht="36.75" customHeight="1" x14ac:dyDescent="0.2">
      <c r="A55" s="176"/>
      <c r="B55" s="181" t="s">
        <v>64</v>
      </c>
      <c r="C55" s="182" t="s">
        <v>65</v>
      </c>
      <c r="D55" s="183"/>
      <c r="E55" s="183"/>
      <c r="F55" s="190" t="s">
        <v>25</v>
      </c>
      <c r="G55" s="191"/>
      <c r="H55" s="191"/>
      <c r="I55" s="191">
        <f>'SO 01 2a Pol'!G145</f>
        <v>0</v>
      </c>
      <c r="J55" s="187" t="str">
        <f>IF(I76=0,"",I55/I76*100)</f>
        <v/>
      </c>
    </row>
    <row r="56" spans="1:10" ht="36.75" customHeight="1" x14ac:dyDescent="0.2">
      <c r="A56" s="176"/>
      <c r="B56" s="181" t="s">
        <v>66</v>
      </c>
      <c r="C56" s="182" t="s">
        <v>67</v>
      </c>
      <c r="D56" s="183"/>
      <c r="E56" s="183"/>
      <c r="F56" s="190" t="s">
        <v>25</v>
      </c>
      <c r="G56" s="191"/>
      <c r="H56" s="191"/>
      <c r="I56" s="191">
        <f>'SO 01 2a Pol'!G58</f>
        <v>0</v>
      </c>
      <c r="J56" s="187" t="str">
        <f>IF(I76=0,"",I56/I76*100)</f>
        <v/>
      </c>
    </row>
    <row r="57" spans="1:10" ht="36.75" customHeight="1" x14ac:dyDescent="0.2">
      <c r="A57" s="176"/>
      <c r="B57" s="181" t="s">
        <v>68</v>
      </c>
      <c r="C57" s="182" t="s">
        <v>69</v>
      </c>
      <c r="D57" s="183"/>
      <c r="E57" s="183"/>
      <c r="F57" s="190" t="s">
        <v>25</v>
      </c>
      <c r="G57" s="191"/>
      <c r="H57" s="191"/>
      <c r="I57" s="191">
        <f>'SO 01 2a Pol'!G103</f>
        <v>0</v>
      </c>
      <c r="J57" s="187" t="str">
        <f>IF(I76=0,"",I57/I76*100)</f>
        <v/>
      </c>
    </row>
    <row r="58" spans="1:10" ht="36.75" customHeight="1" x14ac:dyDescent="0.2">
      <c r="A58" s="176"/>
      <c r="B58" s="181" t="s">
        <v>70</v>
      </c>
      <c r="C58" s="182" t="s">
        <v>71</v>
      </c>
      <c r="D58" s="183"/>
      <c r="E58" s="183"/>
      <c r="F58" s="190" t="s">
        <v>25</v>
      </c>
      <c r="G58" s="191"/>
      <c r="H58" s="191"/>
      <c r="I58" s="191">
        <f>'SO 01 2a Pol'!G8</f>
        <v>0</v>
      </c>
      <c r="J58" s="187" t="str">
        <f>IF(I76=0,"",I58/I76*100)</f>
        <v/>
      </c>
    </row>
    <row r="59" spans="1:10" ht="36.75" customHeight="1" x14ac:dyDescent="0.2">
      <c r="A59" s="176"/>
      <c r="B59" s="181" t="s">
        <v>72</v>
      </c>
      <c r="C59" s="182" t="s">
        <v>73</v>
      </c>
      <c r="D59" s="183"/>
      <c r="E59" s="183"/>
      <c r="F59" s="190" t="s">
        <v>25</v>
      </c>
      <c r="G59" s="191"/>
      <c r="H59" s="191"/>
      <c r="I59" s="191">
        <f>'SO 01 2a Pol'!G20</f>
        <v>0</v>
      </c>
      <c r="J59" s="187" t="str">
        <f>IF(I76=0,"",I59/I76*100)</f>
        <v/>
      </c>
    </row>
    <row r="60" spans="1:10" ht="36.75" customHeight="1" x14ac:dyDescent="0.2">
      <c r="A60" s="176"/>
      <c r="B60" s="181" t="s">
        <v>74</v>
      </c>
      <c r="C60" s="182" t="s">
        <v>75</v>
      </c>
      <c r="D60" s="183"/>
      <c r="E60" s="183"/>
      <c r="F60" s="190" t="s">
        <v>25</v>
      </c>
      <c r="G60" s="191"/>
      <c r="H60" s="191"/>
      <c r="I60" s="191">
        <f>'SO 01 2a Pol'!G29</f>
        <v>0</v>
      </c>
      <c r="J60" s="187" t="str">
        <f>IF(I76=0,"",I60/I76*100)</f>
        <v/>
      </c>
    </row>
    <row r="61" spans="1:10" ht="36.75" customHeight="1" x14ac:dyDescent="0.2">
      <c r="A61" s="176"/>
      <c r="B61" s="181" t="s">
        <v>76</v>
      </c>
      <c r="C61" s="182" t="s">
        <v>77</v>
      </c>
      <c r="D61" s="183"/>
      <c r="E61" s="183"/>
      <c r="F61" s="190" t="s">
        <v>25</v>
      </c>
      <c r="G61" s="191"/>
      <c r="H61" s="191"/>
      <c r="I61" s="191">
        <f>'SO 01 2a Pol'!G133</f>
        <v>0</v>
      </c>
      <c r="J61" s="187" t="str">
        <f>IF(I76=0,"",I61/I76*100)</f>
        <v/>
      </c>
    </row>
    <row r="62" spans="1:10" ht="36.75" customHeight="1" x14ac:dyDescent="0.2">
      <c r="A62" s="176"/>
      <c r="B62" s="181" t="s">
        <v>78</v>
      </c>
      <c r="C62" s="182" t="s">
        <v>79</v>
      </c>
      <c r="D62" s="183"/>
      <c r="E62" s="183"/>
      <c r="F62" s="190" t="s">
        <v>25</v>
      </c>
      <c r="G62" s="191"/>
      <c r="H62" s="191"/>
      <c r="I62" s="191">
        <f>'SO 01 2a Pol'!G62</f>
        <v>0</v>
      </c>
      <c r="J62" s="187" t="str">
        <f>IF(I76=0,"",I62/I76*100)</f>
        <v/>
      </c>
    </row>
    <row r="63" spans="1:10" ht="36.75" customHeight="1" x14ac:dyDescent="0.2">
      <c r="A63" s="176"/>
      <c r="B63" s="181" t="s">
        <v>80</v>
      </c>
      <c r="C63" s="182" t="s">
        <v>81</v>
      </c>
      <c r="D63" s="183"/>
      <c r="E63" s="183"/>
      <c r="F63" s="190" t="s">
        <v>25</v>
      </c>
      <c r="G63" s="191"/>
      <c r="H63" s="191"/>
      <c r="I63" s="191">
        <f>'SO 01 2a Pol'!G76</f>
        <v>0</v>
      </c>
      <c r="J63" s="187" t="str">
        <f>IF(I76=0,"",I63/I76*100)</f>
        <v/>
      </c>
    </row>
    <row r="64" spans="1:10" ht="36.75" customHeight="1" x14ac:dyDescent="0.2">
      <c r="A64" s="176"/>
      <c r="B64" s="181" t="s">
        <v>82</v>
      </c>
      <c r="C64" s="182" t="s">
        <v>83</v>
      </c>
      <c r="D64" s="183"/>
      <c r="E64" s="183"/>
      <c r="F64" s="190" t="s">
        <v>25</v>
      </c>
      <c r="G64" s="191"/>
      <c r="H64" s="191"/>
      <c r="I64" s="191">
        <f>'SO 01 2a Pol'!G86</f>
        <v>0</v>
      </c>
      <c r="J64" s="187" t="str">
        <f>IF(I76=0,"",I64/I76*100)</f>
        <v/>
      </c>
    </row>
    <row r="65" spans="1:10" ht="36.75" customHeight="1" x14ac:dyDescent="0.2">
      <c r="A65" s="176"/>
      <c r="B65" s="181" t="s">
        <v>84</v>
      </c>
      <c r="C65" s="182" t="s">
        <v>85</v>
      </c>
      <c r="D65" s="183"/>
      <c r="E65" s="183"/>
      <c r="F65" s="190" t="s">
        <v>25</v>
      </c>
      <c r="G65" s="191"/>
      <c r="H65" s="191"/>
      <c r="I65" s="191">
        <f>'SO 01 2a Pol'!G92</f>
        <v>0</v>
      </c>
      <c r="J65" s="187" t="str">
        <f>IF(I76=0,"",I65/I76*100)</f>
        <v/>
      </c>
    </row>
    <row r="66" spans="1:10" ht="36.75" customHeight="1" x14ac:dyDescent="0.2">
      <c r="A66" s="176"/>
      <c r="B66" s="181" t="s">
        <v>86</v>
      </c>
      <c r="C66" s="182" t="s">
        <v>87</v>
      </c>
      <c r="D66" s="183"/>
      <c r="E66" s="183"/>
      <c r="F66" s="190" t="s">
        <v>26</v>
      </c>
      <c r="G66" s="191"/>
      <c r="H66" s="191"/>
      <c r="I66" s="191">
        <f>'SO 01 2a Pol'!G108</f>
        <v>0</v>
      </c>
      <c r="J66" s="187" t="str">
        <f>IF(I76=0,"",I66/I76*100)</f>
        <v/>
      </c>
    </row>
    <row r="67" spans="1:10" ht="36.75" customHeight="1" x14ac:dyDescent="0.2">
      <c r="A67" s="176"/>
      <c r="B67" s="181" t="s">
        <v>88</v>
      </c>
      <c r="C67" s="182" t="s">
        <v>89</v>
      </c>
      <c r="D67" s="183"/>
      <c r="E67" s="183"/>
      <c r="F67" s="190" t="s">
        <v>26</v>
      </c>
      <c r="G67" s="191"/>
      <c r="H67" s="191"/>
      <c r="I67" s="191">
        <f>'SO 01 2a Pol'!G112</f>
        <v>0</v>
      </c>
      <c r="J67" s="187" t="str">
        <f>IF(I76=0,"",I67/I76*100)</f>
        <v/>
      </c>
    </row>
    <row r="68" spans="1:10" ht="36.75" customHeight="1" x14ac:dyDescent="0.2">
      <c r="A68" s="176"/>
      <c r="B68" s="181" t="s">
        <v>90</v>
      </c>
      <c r="C68" s="182" t="s">
        <v>91</v>
      </c>
      <c r="D68" s="183"/>
      <c r="E68" s="183"/>
      <c r="F68" s="190" t="s">
        <v>26</v>
      </c>
      <c r="G68" s="191"/>
      <c r="H68" s="191"/>
      <c r="I68" s="191">
        <f>'SO 01 2a Pol'!G116</f>
        <v>0</v>
      </c>
      <c r="J68" s="187" t="str">
        <f>IF(I76=0,"",I68/I76*100)</f>
        <v/>
      </c>
    </row>
    <row r="69" spans="1:10" ht="36.75" customHeight="1" x14ac:dyDescent="0.2">
      <c r="A69" s="176"/>
      <c r="B69" s="181" t="s">
        <v>92</v>
      </c>
      <c r="C69" s="182" t="s">
        <v>93</v>
      </c>
      <c r="D69" s="183"/>
      <c r="E69" s="183"/>
      <c r="F69" s="190" t="s">
        <v>26</v>
      </c>
      <c r="G69" s="191"/>
      <c r="H69" s="191"/>
      <c r="I69" s="191">
        <f>'SO 01 2a Pol'!G123</f>
        <v>0</v>
      </c>
      <c r="J69" s="187" t="str">
        <f>IF(I76=0,"",I69/I76*100)</f>
        <v/>
      </c>
    </row>
    <row r="70" spans="1:10" ht="36.75" customHeight="1" x14ac:dyDescent="0.2">
      <c r="A70" s="176"/>
      <c r="B70" s="181" t="s">
        <v>94</v>
      </c>
      <c r="C70" s="182" t="s">
        <v>95</v>
      </c>
      <c r="D70" s="183"/>
      <c r="E70" s="183"/>
      <c r="F70" s="190" t="s">
        <v>26</v>
      </c>
      <c r="G70" s="191"/>
      <c r="H70" s="191"/>
      <c r="I70" s="191">
        <f>'SO 01 2a Pol'!G125</f>
        <v>0</v>
      </c>
      <c r="J70" s="187" t="str">
        <f>IF(I76=0,"",I70/I76*100)</f>
        <v/>
      </c>
    </row>
    <row r="71" spans="1:10" ht="36.75" customHeight="1" x14ac:dyDescent="0.2">
      <c r="A71" s="176"/>
      <c r="B71" s="181" t="s">
        <v>96</v>
      </c>
      <c r="C71" s="182" t="s">
        <v>97</v>
      </c>
      <c r="D71" s="183"/>
      <c r="E71" s="183"/>
      <c r="F71" s="190" t="s">
        <v>26</v>
      </c>
      <c r="G71" s="191"/>
      <c r="H71" s="191"/>
      <c r="I71" s="191">
        <f>'SO 01 2a Pol'!G129</f>
        <v>0</v>
      </c>
      <c r="J71" s="187" t="str">
        <f>IF(I76=0,"",I71/I76*100)</f>
        <v/>
      </c>
    </row>
    <row r="72" spans="1:10" ht="36.75" customHeight="1" x14ac:dyDescent="0.2">
      <c r="A72" s="176"/>
      <c r="B72" s="181" t="s">
        <v>98</v>
      </c>
      <c r="C72" s="182" t="s">
        <v>99</v>
      </c>
      <c r="D72" s="183"/>
      <c r="E72" s="183"/>
      <c r="F72" s="190" t="s">
        <v>26</v>
      </c>
      <c r="G72" s="191"/>
      <c r="H72" s="191"/>
      <c r="I72" s="191">
        <f>'SO 01 2a Pol'!G149+'SO 01 2b Pol'!G8</f>
        <v>0</v>
      </c>
      <c r="J72" s="187" t="str">
        <f>IF(I76=0,"",I72/I76*100)</f>
        <v/>
      </c>
    </row>
    <row r="73" spans="1:10" ht="36.75" customHeight="1" x14ac:dyDescent="0.2">
      <c r="A73" s="176"/>
      <c r="B73" s="181" t="s">
        <v>100</v>
      </c>
      <c r="C73" s="182" t="s">
        <v>101</v>
      </c>
      <c r="D73" s="183"/>
      <c r="E73" s="183"/>
      <c r="F73" s="190" t="s">
        <v>26</v>
      </c>
      <c r="G73" s="191"/>
      <c r="H73" s="191"/>
      <c r="I73" s="191">
        <f>'SO 01 2b Pol'!G12</f>
        <v>0</v>
      </c>
      <c r="J73" s="187" t="str">
        <f>IF(I76=0,"",I73/I76*100)</f>
        <v/>
      </c>
    </row>
    <row r="74" spans="1:10" ht="36.75" customHeight="1" x14ac:dyDescent="0.2">
      <c r="A74" s="176"/>
      <c r="B74" s="181" t="s">
        <v>102</v>
      </c>
      <c r="C74" s="182" t="s">
        <v>103</v>
      </c>
      <c r="D74" s="183"/>
      <c r="E74" s="183"/>
      <c r="F74" s="190" t="s">
        <v>26</v>
      </c>
      <c r="G74" s="191"/>
      <c r="H74" s="191"/>
      <c r="I74" s="191">
        <f>'SO 01 2b Pol'!G18</f>
        <v>0</v>
      </c>
      <c r="J74" s="187" t="str">
        <f>IF(I76=0,"",I74/I76*100)</f>
        <v/>
      </c>
    </row>
    <row r="75" spans="1:10" ht="36.75" customHeight="1" x14ac:dyDescent="0.2">
      <c r="A75" s="176"/>
      <c r="B75" s="181" t="s">
        <v>104</v>
      </c>
      <c r="C75" s="182" t="s">
        <v>105</v>
      </c>
      <c r="D75" s="183"/>
      <c r="E75" s="183"/>
      <c r="F75" s="190" t="s">
        <v>26</v>
      </c>
      <c r="G75" s="191"/>
      <c r="H75" s="191"/>
      <c r="I75" s="191">
        <f>'SO 01 2b Pol'!G26</f>
        <v>0</v>
      </c>
      <c r="J75" s="187" t="str">
        <f>IF(I76=0,"",I75/I76*100)</f>
        <v/>
      </c>
    </row>
    <row r="76" spans="1:10" ht="25.5" customHeight="1" x14ac:dyDescent="0.2">
      <c r="A76" s="177"/>
      <c r="B76" s="184" t="s">
        <v>1</v>
      </c>
      <c r="C76" s="185"/>
      <c r="D76" s="186"/>
      <c r="E76" s="186"/>
      <c r="F76" s="192"/>
      <c r="G76" s="193"/>
      <c r="H76" s="193"/>
      <c r="I76" s="193">
        <f>SUM(I55:I75)</f>
        <v>0</v>
      </c>
      <c r="J76" s="188">
        <f>SUM(J55:J75)</f>
        <v>0</v>
      </c>
    </row>
    <row r="77" spans="1:10" x14ac:dyDescent="0.2">
      <c r="F77" s="133"/>
      <c r="G77" s="133"/>
      <c r="H77" s="133"/>
      <c r="I77" s="133"/>
      <c r="J77" s="189"/>
    </row>
    <row r="78" spans="1:10" x14ac:dyDescent="0.2">
      <c r="F78" s="133"/>
      <c r="G78" s="133"/>
      <c r="H78" s="133"/>
      <c r="I78" s="133"/>
      <c r="J78" s="189"/>
    </row>
    <row r="79" spans="1:10" x14ac:dyDescent="0.2">
      <c r="F79" s="133"/>
      <c r="G79" s="133"/>
      <c r="H79" s="133"/>
      <c r="I79" s="133"/>
      <c r="J79" s="189"/>
    </row>
  </sheetData>
  <sheetProtection algorithmName="SHA-512" hashValue="cregD6am16J1HXD0zPiHhu8kAGhfU3d9hX4pzRKQIF8bDj8qgK9xIisdm8m3xFuNv2vA9i2dIP0QI2020d2D/w==" saltValue="8Xe/sAbmOq0LMOcr427hQ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4:E74"/>
    <mergeCell ref="C75:E75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hjRmsNqCvhmQpABbmW3msYaoV6SNI+k/nAdIKIW1Xlkdmg3JQO5ojVLxzXo7Pcxz4pmmvIZzGgGP2Zer0EkYsA==" saltValue="D3R5TBOWunqNrKQCE33nY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5C0DA-9621-4ADA-A0A4-D3DAD06C75A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108</v>
      </c>
      <c r="B1" s="195"/>
      <c r="C1" s="195"/>
      <c r="D1" s="195"/>
      <c r="E1" s="195"/>
      <c r="F1" s="195"/>
      <c r="G1" s="195"/>
      <c r="AG1" t="s">
        <v>109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110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110</v>
      </c>
      <c r="AG3" t="s">
        <v>111</v>
      </c>
    </row>
    <row r="4" spans="1:60" ht="24.95" customHeight="1" x14ac:dyDescent="0.2">
      <c r="A4" s="200" t="s">
        <v>9</v>
      </c>
      <c r="B4" s="201" t="s">
        <v>49</v>
      </c>
      <c r="C4" s="202" t="s">
        <v>50</v>
      </c>
      <c r="D4" s="203"/>
      <c r="E4" s="203"/>
      <c r="F4" s="203"/>
      <c r="G4" s="204"/>
      <c r="AG4" t="s">
        <v>112</v>
      </c>
    </row>
    <row r="5" spans="1:60" x14ac:dyDescent="0.2">
      <c r="D5" s="10"/>
    </row>
    <row r="6" spans="1:60" ht="38.25" x14ac:dyDescent="0.2">
      <c r="A6" s="206" t="s">
        <v>113</v>
      </c>
      <c r="B6" s="208" t="s">
        <v>114</v>
      </c>
      <c r="C6" s="208" t="s">
        <v>115</v>
      </c>
      <c r="D6" s="207" t="s">
        <v>116</v>
      </c>
      <c r="E6" s="206" t="s">
        <v>117</v>
      </c>
      <c r="F6" s="205" t="s">
        <v>118</v>
      </c>
      <c r="G6" s="206" t="s">
        <v>29</v>
      </c>
      <c r="H6" s="209" t="s">
        <v>30</v>
      </c>
      <c r="I6" s="209" t="s">
        <v>119</v>
      </c>
      <c r="J6" s="209" t="s">
        <v>31</v>
      </c>
      <c r="K6" s="209" t="s">
        <v>120</v>
      </c>
      <c r="L6" s="209" t="s">
        <v>121</v>
      </c>
      <c r="M6" s="209" t="s">
        <v>122</v>
      </c>
      <c r="N6" s="209" t="s">
        <v>123</v>
      </c>
      <c r="O6" s="209" t="s">
        <v>124</v>
      </c>
      <c r="P6" s="209" t="s">
        <v>125</v>
      </c>
      <c r="Q6" s="209" t="s">
        <v>126</v>
      </c>
      <c r="R6" s="209" t="s">
        <v>127</v>
      </c>
      <c r="S6" s="209" t="s">
        <v>128</v>
      </c>
      <c r="T6" s="209" t="s">
        <v>129</v>
      </c>
      <c r="U6" s="209" t="s">
        <v>130</v>
      </c>
      <c r="V6" s="209" t="s">
        <v>131</v>
      </c>
      <c r="W6" s="209" t="s">
        <v>132</v>
      </c>
      <c r="X6" s="209" t="s">
        <v>133</v>
      </c>
      <c r="Y6" s="209" t="s">
        <v>134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135</v>
      </c>
      <c r="B8" s="223" t="s">
        <v>70</v>
      </c>
      <c r="C8" s="245" t="s">
        <v>71</v>
      </c>
      <c r="D8" s="224"/>
      <c r="E8" s="225"/>
      <c r="F8" s="226"/>
      <c r="G8" s="226">
        <f>SUMIF(AG9:AG19,"&lt;&gt;NOR",G9:G19)</f>
        <v>0</v>
      </c>
      <c r="H8" s="226"/>
      <c r="I8" s="226">
        <f>SUM(I9:I19)</f>
        <v>0</v>
      </c>
      <c r="J8" s="226"/>
      <c r="K8" s="226">
        <f>SUM(K9:K19)</f>
        <v>0</v>
      </c>
      <c r="L8" s="226"/>
      <c r="M8" s="226">
        <f>SUM(M9:M19)</f>
        <v>0</v>
      </c>
      <c r="N8" s="225"/>
      <c r="O8" s="225">
        <f>SUM(O9:O19)</f>
        <v>0</v>
      </c>
      <c r="P8" s="225"/>
      <c r="Q8" s="225">
        <f>SUM(Q9:Q19)</f>
        <v>0</v>
      </c>
      <c r="R8" s="226"/>
      <c r="S8" s="226"/>
      <c r="T8" s="227"/>
      <c r="U8" s="221"/>
      <c r="V8" s="221">
        <f>SUM(V9:V19)</f>
        <v>0</v>
      </c>
      <c r="W8" s="221"/>
      <c r="X8" s="221"/>
      <c r="Y8" s="221"/>
      <c r="AG8" t="s">
        <v>136</v>
      </c>
    </row>
    <row r="9" spans="1:60" outlineLevel="1" x14ac:dyDescent="0.2">
      <c r="A9" s="236">
        <v>1</v>
      </c>
      <c r="B9" s="237" t="s">
        <v>137</v>
      </c>
      <c r="C9" s="246" t="s">
        <v>138</v>
      </c>
      <c r="D9" s="238" t="s">
        <v>139</v>
      </c>
      <c r="E9" s="239">
        <v>1424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12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140</v>
      </c>
      <c r="T9" s="242" t="s">
        <v>141</v>
      </c>
      <c r="U9" s="220">
        <v>0</v>
      </c>
      <c r="V9" s="220">
        <f>ROUND(E9*U9,2)</f>
        <v>0</v>
      </c>
      <c r="W9" s="220"/>
      <c r="X9" s="220" t="s">
        <v>142</v>
      </c>
      <c r="Y9" s="220" t="s">
        <v>143</v>
      </c>
      <c r="Z9" s="210"/>
      <c r="AA9" s="210"/>
      <c r="AB9" s="210"/>
      <c r="AC9" s="210"/>
      <c r="AD9" s="210"/>
      <c r="AE9" s="210"/>
      <c r="AF9" s="210"/>
      <c r="AG9" s="210" t="s">
        <v>144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6">
        <v>2</v>
      </c>
      <c r="B10" s="237" t="s">
        <v>145</v>
      </c>
      <c r="C10" s="246" t="s">
        <v>146</v>
      </c>
      <c r="D10" s="238" t="s">
        <v>147</v>
      </c>
      <c r="E10" s="239">
        <v>2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12</v>
      </c>
      <c r="M10" s="241">
        <f>G10*(1+L10/100)</f>
        <v>0</v>
      </c>
      <c r="N10" s="239">
        <v>0</v>
      </c>
      <c r="O10" s="239">
        <f>ROUND(E10*N10,2)</f>
        <v>0</v>
      </c>
      <c r="P10" s="239">
        <v>0</v>
      </c>
      <c r="Q10" s="239">
        <f>ROUND(E10*P10,2)</f>
        <v>0</v>
      </c>
      <c r="R10" s="241"/>
      <c r="S10" s="241" t="s">
        <v>140</v>
      </c>
      <c r="T10" s="242" t="s">
        <v>141</v>
      </c>
      <c r="U10" s="220">
        <v>0</v>
      </c>
      <c r="V10" s="220">
        <f>ROUND(E10*U10,2)</f>
        <v>0</v>
      </c>
      <c r="W10" s="220"/>
      <c r="X10" s="220" t="s">
        <v>148</v>
      </c>
      <c r="Y10" s="220" t="s">
        <v>143</v>
      </c>
      <c r="Z10" s="210"/>
      <c r="AA10" s="210"/>
      <c r="AB10" s="210"/>
      <c r="AC10" s="210"/>
      <c r="AD10" s="210"/>
      <c r="AE10" s="210"/>
      <c r="AF10" s="210"/>
      <c r="AG10" s="210" t="s">
        <v>149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6">
        <v>3</v>
      </c>
      <c r="B11" s="237" t="s">
        <v>150</v>
      </c>
      <c r="C11" s="246" t="s">
        <v>151</v>
      </c>
      <c r="D11" s="238" t="s">
        <v>147</v>
      </c>
      <c r="E11" s="239">
        <v>14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12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/>
      <c r="S11" s="241" t="s">
        <v>140</v>
      </c>
      <c r="T11" s="242" t="s">
        <v>141</v>
      </c>
      <c r="U11" s="220">
        <v>0</v>
      </c>
      <c r="V11" s="220">
        <f>ROUND(E11*U11,2)</f>
        <v>0</v>
      </c>
      <c r="W11" s="220"/>
      <c r="X11" s="220" t="s">
        <v>148</v>
      </c>
      <c r="Y11" s="220" t="s">
        <v>143</v>
      </c>
      <c r="Z11" s="210"/>
      <c r="AA11" s="210"/>
      <c r="AB11" s="210"/>
      <c r="AC11" s="210"/>
      <c r="AD11" s="210"/>
      <c r="AE11" s="210"/>
      <c r="AF11" s="210"/>
      <c r="AG11" s="210" t="s">
        <v>149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6">
        <v>4</v>
      </c>
      <c r="B12" s="237" t="s">
        <v>152</v>
      </c>
      <c r="C12" s="246" t="s">
        <v>153</v>
      </c>
      <c r="D12" s="238" t="s">
        <v>147</v>
      </c>
      <c r="E12" s="239">
        <v>38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12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/>
      <c r="S12" s="241" t="s">
        <v>140</v>
      </c>
      <c r="T12" s="242" t="s">
        <v>141</v>
      </c>
      <c r="U12" s="220">
        <v>0</v>
      </c>
      <c r="V12" s="220">
        <f>ROUND(E12*U12,2)</f>
        <v>0</v>
      </c>
      <c r="W12" s="220"/>
      <c r="X12" s="220" t="s">
        <v>142</v>
      </c>
      <c r="Y12" s="220" t="s">
        <v>143</v>
      </c>
      <c r="Z12" s="210"/>
      <c r="AA12" s="210"/>
      <c r="AB12" s="210"/>
      <c r="AC12" s="210"/>
      <c r="AD12" s="210"/>
      <c r="AE12" s="210"/>
      <c r="AF12" s="210"/>
      <c r="AG12" s="210" t="s">
        <v>144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6">
        <v>5</v>
      </c>
      <c r="B13" s="237" t="s">
        <v>154</v>
      </c>
      <c r="C13" s="246" t="s">
        <v>155</v>
      </c>
      <c r="D13" s="238" t="s">
        <v>139</v>
      </c>
      <c r="E13" s="239">
        <v>1424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12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/>
      <c r="S13" s="241" t="s">
        <v>140</v>
      </c>
      <c r="T13" s="242" t="s">
        <v>141</v>
      </c>
      <c r="U13" s="220">
        <v>0</v>
      </c>
      <c r="V13" s="220">
        <f>ROUND(E13*U13,2)</f>
        <v>0</v>
      </c>
      <c r="W13" s="220"/>
      <c r="X13" s="220" t="s">
        <v>148</v>
      </c>
      <c r="Y13" s="220" t="s">
        <v>143</v>
      </c>
      <c r="Z13" s="210"/>
      <c r="AA13" s="210"/>
      <c r="AB13" s="210"/>
      <c r="AC13" s="210"/>
      <c r="AD13" s="210"/>
      <c r="AE13" s="210"/>
      <c r="AF13" s="210"/>
      <c r="AG13" s="210" t="s">
        <v>149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6">
        <v>6</v>
      </c>
      <c r="B14" s="237" t="s">
        <v>156</v>
      </c>
      <c r="C14" s="246" t="s">
        <v>157</v>
      </c>
      <c r="D14" s="238" t="s">
        <v>139</v>
      </c>
      <c r="E14" s="239">
        <v>1424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12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/>
      <c r="S14" s="241" t="s">
        <v>140</v>
      </c>
      <c r="T14" s="242" t="s">
        <v>141</v>
      </c>
      <c r="U14" s="220">
        <v>0</v>
      </c>
      <c r="V14" s="220">
        <f>ROUND(E14*U14,2)</f>
        <v>0</v>
      </c>
      <c r="W14" s="220"/>
      <c r="X14" s="220" t="s">
        <v>148</v>
      </c>
      <c r="Y14" s="220" t="s">
        <v>143</v>
      </c>
      <c r="Z14" s="210"/>
      <c r="AA14" s="210"/>
      <c r="AB14" s="210"/>
      <c r="AC14" s="210"/>
      <c r="AD14" s="210"/>
      <c r="AE14" s="210"/>
      <c r="AF14" s="210"/>
      <c r="AG14" s="210" t="s">
        <v>149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6">
        <v>7</v>
      </c>
      <c r="B15" s="237" t="s">
        <v>158</v>
      </c>
      <c r="C15" s="246" t="s">
        <v>159</v>
      </c>
      <c r="D15" s="238" t="s">
        <v>139</v>
      </c>
      <c r="E15" s="239">
        <v>1424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12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/>
      <c r="S15" s="241" t="s">
        <v>140</v>
      </c>
      <c r="T15" s="242" t="s">
        <v>141</v>
      </c>
      <c r="U15" s="220">
        <v>0</v>
      </c>
      <c r="V15" s="220">
        <f>ROUND(E15*U15,2)</f>
        <v>0</v>
      </c>
      <c r="W15" s="220"/>
      <c r="X15" s="220" t="s">
        <v>142</v>
      </c>
      <c r="Y15" s="220" t="s">
        <v>143</v>
      </c>
      <c r="Z15" s="210"/>
      <c r="AA15" s="210"/>
      <c r="AB15" s="210"/>
      <c r="AC15" s="210"/>
      <c r="AD15" s="210"/>
      <c r="AE15" s="210"/>
      <c r="AF15" s="210"/>
      <c r="AG15" s="210" t="s">
        <v>144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6">
        <v>8</v>
      </c>
      <c r="B16" s="237" t="s">
        <v>160</v>
      </c>
      <c r="C16" s="246" t="s">
        <v>161</v>
      </c>
      <c r="D16" s="238" t="s">
        <v>139</v>
      </c>
      <c r="E16" s="239">
        <v>1424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12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140</v>
      </c>
      <c r="T16" s="242" t="s">
        <v>141</v>
      </c>
      <c r="U16" s="220">
        <v>0</v>
      </c>
      <c r="V16" s="220">
        <f>ROUND(E16*U16,2)</f>
        <v>0</v>
      </c>
      <c r="W16" s="220"/>
      <c r="X16" s="220" t="s">
        <v>148</v>
      </c>
      <c r="Y16" s="220" t="s">
        <v>143</v>
      </c>
      <c r="Z16" s="210"/>
      <c r="AA16" s="210"/>
      <c r="AB16" s="210"/>
      <c r="AC16" s="210"/>
      <c r="AD16" s="210"/>
      <c r="AE16" s="210"/>
      <c r="AF16" s="210"/>
      <c r="AG16" s="210" t="s">
        <v>149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6">
        <v>9</v>
      </c>
      <c r="B17" s="237" t="s">
        <v>162</v>
      </c>
      <c r="C17" s="246" t="s">
        <v>163</v>
      </c>
      <c r="D17" s="238" t="s">
        <v>139</v>
      </c>
      <c r="E17" s="239">
        <v>1424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12</v>
      </c>
      <c r="M17" s="241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41"/>
      <c r="S17" s="241" t="s">
        <v>140</v>
      </c>
      <c r="T17" s="242" t="s">
        <v>141</v>
      </c>
      <c r="U17" s="220">
        <v>0</v>
      </c>
      <c r="V17" s="220">
        <f>ROUND(E17*U17,2)</f>
        <v>0</v>
      </c>
      <c r="W17" s="220"/>
      <c r="X17" s="220" t="s">
        <v>148</v>
      </c>
      <c r="Y17" s="220" t="s">
        <v>143</v>
      </c>
      <c r="Z17" s="210"/>
      <c r="AA17" s="210"/>
      <c r="AB17" s="210"/>
      <c r="AC17" s="210"/>
      <c r="AD17" s="210"/>
      <c r="AE17" s="210"/>
      <c r="AF17" s="210"/>
      <c r="AG17" s="210" t="s">
        <v>149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6">
        <v>10</v>
      </c>
      <c r="B18" s="237" t="s">
        <v>164</v>
      </c>
      <c r="C18" s="246" t="s">
        <v>165</v>
      </c>
      <c r="D18" s="238" t="s">
        <v>139</v>
      </c>
      <c r="E18" s="239">
        <v>1424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12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140</v>
      </c>
      <c r="T18" s="242" t="s">
        <v>141</v>
      </c>
      <c r="U18" s="220">
        <v>0</v>
      </c>
      <c r="V18" s="220">
        <f>ROUND(E18*U18,2)</f>
        <v>0</v>
      </c>
      <c r="W18" s="220"/>
      <c r="X18" s="220" t="s">
        <v>142</v>
      </c>
      <c r="Y18" s="220" t="s">
        <v>143</v>
      </c>
      <c r="Z18" s="210"/>
      <c r="AA18" s="210"/>
      <c r="AB18" s="210"/>
      <c r="AC18" s="210"/>
      <c r="AD18" s="210"/>
      <c r="AE18" s="210"/>
      <c r="AF18" s="210"/>
      <c r="AG18" s="210" t="s">
        <v>144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6">
        <v>11</v>
      </c>
      <c r="B19" s="237" t="s">
        <v>166</v>
      </c>
      <c r="C19" s="246" t="s">
        <v>167</v>
      </c>
      <c r="D19" s="238" t="s">
        <v>168</v>
      </c>
      <c r="E19" s="239">
        <v>160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12</v>
      </c>
      <c r="M19" s="241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41"/>
      <c r="S19" s="241" t="s">
        <v>140</v>
      </c>
      <c r="T19" s="242" t="s">
        <v>141</v>
      </c>
      <c r="U19" s="220">
        <v>0</v>
      </c>
      <c r="V19" s="220">
        <f>ROUND(E19*U19,2)</f>
        <v>0</v>
      </c>
      <c r="W19" s="220"/>
      <c r="X19" s="220" t="s">
        <v>148</v>
      </c>
      <c r="Y19" s="220" t="s">
        <v>143</v>
      </c>
      <c r="Z19" s="210"/>
      <c r="AA19" s="210"/>
      <c r="AB19" s="210"/>
      <c r="AC19" s="210"/>
      <c r="AD19" s="210"/>
      <c r="AE19" s="210"/>
      <c r="AF19" s="210"/>
      <c r="AG19" s="210" t="s">
        <v>149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222" t="s">
        <v>135</v>
      </c>
      <c r="B20" s="223" t="s">
        <v>72</v>
      </c>
      <c r="C20" s="245" t="s">
        <v>73</v>
      </c>
      <c r="D20" s="224"/>
      <c r="E20" s="225"/>
      <c r="F20" s="226"/>
      <c r="G20" s="226">
        <f>SUMIF(AG21:AG28,"&lt;&gt;NOR",G21:G28)</f>
        <v>0</v>
      </c>
      <c r="H20" s="226"/>
      <c r="I20" s="226">
        <f>SUM(I21:I28)</f>
        <v>0</v>
      </c>
      <c r="J20" s="226"/>
      <c r="K20" s="226">
        <f>SUM(K21:K28)</f>
        <v>0</v>
      </c>
      <c r="L20" s="226"/>
      <c r="M20" s="226">
        <f>SUM(M21:M28)</f>
        <v>0</v>
      </c>
      <c r="N20" s="225"/>
      <c r="O20" s="225">
        <f>SUM(O21:O28)</f>
        <v>0</v>
      </c>
      <c r="P20" s="225"/>
      <c r="Q20" s="225">
        <f>SUM(Q21:Q28)</f>
        <v>0</v>
      </c>
      <c r="R20" s="226"/>
      <c r="S20" s="226"/>
      <c r="T20" s="227"/>
      <c r="U20" s="221"/>
      <c r="V20" s="221">
        <f>SUM(V21:V28)</f>
        <v>0</v>
      </c>
      <c r="W20" s="221"/>
      <c r="X20" s="221"/>
      <c r="Y20" s="221"/>
      <c r="AG20" t="s">
        <v>136</v>
      </c>
    </row>
    <row r="21" spans="1:60" outlineLevel="1" x14ac:dyDescent="0.2">
      <c r="A21" s="236">
        <v>12</v>
      </c>
      <c r="B21" s="237" t="s">
        <v>169</v>
      </c>
      <c r="C21" s="246" t="s">
        <v>170</v>
      </c>
      <c r="D21" s="238" t="s">
        <v>171</v>
      </c>
      <c r="E21" s="239">
        <v>21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12</v>
      </c>
      <c r="M21" s="241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41"/>
      <c r="S21" s="241" t="s">
        <v>140</v>
      </c>
      <c r="T21" s="242" t="s">
        <v>141</v>
      </c>
      <c r="U21" s="220">
        <v>0</v>
      </c>
      <c r="V21" s="220">
        <f>ROUND(E21*U21,2)</f>
        <v>0</v>
      </c>
      <c r="W21" s="220"/>
      <c r="X21" s="220" t="s">
        <v>142</v>
      </c>
      <c r="Y21" s="220" t="s">
        <v>143</v>
      </c>
      <c r="Z21" s="210"/>
      <c r="AA21" s="210"/>
      <c r="AB21" s="210"/>
      <c r="AC21" s="210"/>
      <c r="AD21" s="210"/>
      <c r="AE21" s="210"/>
      <c r="AF21" s="210"/>
      <c r="AG21" s="210" t="s">
        <v>144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6">
        <v>13</v>
      </c>
      <c r="B22" s="237" t="s">
        <v>172</v>
      </c>
      <c r="C22" s="246" t="s">
        <v>173</v>
      </c>
      <c r="D22" s="238" t="s">
        <v>174</v>
      </c>
      <c r="E22" s="239">
        <v>2339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12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1"/>
      <c r="S22" s="241" t="s">
        <v>140</v>
      </c>
      <c r="T22" s="242" t="s">
        <v>141</v>
      </c>
      <c r="U22" s="220">
        <v>0</v>
      </c>
      <c r="V22" s="220">
        <f>ROUND(E22*U22,2)</f>
        <v>0</v>
      </c>
      <c r="W22" s="220"/>
      <c r="X22" s="220" t="s">
        <v>148</v>
      </c>
      <c r="Y22" s="220" t="s">
        <v>143</v>
      </c>
      <c r="Z22" s="210"/>
      <c r="AA22" s="210"/>
      <c r="AB22" s="210"/>
      <c r="AC22" s="210"/>
      <c r="AD22" s="210"/>
      <c r="AE22" s="210"/>
      <c r="AF22" s="210"/>
      <c r="AG22" s="210" t="s">
        <v>149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6">
        <v>14</v>
      </c>
      <c r="B23" s="237" t="s">
        <v>175</v>
      </c>
      <c r="C23" s="246" t="s">
        <v>176</v>
      </c>
      <c r="D23" s="238" t="s">
        <v>171</v>
      </c>
      <c r="E23" s="239">
        <v>1.5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12</v>
      </c>
      <c r="M23" s="241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41"/>
      <c r="S23" s="241" t="s">
        <v>140</v>
      </c>
      <c r="T23" s="242" t="s">
        <v>141</v>
      </c>
      <c r="U23" s="220">
        <v>0</v>
      </c>
      <c r="V23" s="220">
        <f>ROUND(E23*U23,2)</f>
        <v>0</v>
      </c>
      <c r="W23" s="220"/>
      <c r="X23" s="220" t="s">
        <v>142</v>
      </c>
      <c r="Y23" s="220" t="s">
        <v>143</v>
      </c>
      <c r="Z23" s="210"/>
      <c r="AA23" s="210"/>
      <c r="AB23" s="210"/>
      <c r="AC23" s="210"/>
      <c r="AD23" s="210"/>
      <c r="AE23" s="210"/>
      <c r="AF23" s="210"/>
      <c r="AG23" s="210" t="s">
        <v>144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6">
        <v>15</v>
      </c>
      <c r="B24" s="237" t="s">
        <v>177</v>
      </c>
      <c r="C24" s="246" t="s">
        <v>178</v>
      </c>
      <c r="D24" s="238" t="s">
        <v>174</v>
      </c>
      <c r="E24" s="239">
        <v>246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12</v>
      </c>
      <c r="M24" s="241">
        <f>G24*(1+L24/100)</f>
        <v>0</v>
      </c>
      <c r="N24" s="239">
        <v>0</v>
      </c>
      <c r="O24" s="239">
        <f>ROUND(E24*N24,2)</f>
        <v>0</v>
      </c>
      <c r="P24" s="239">
        <v>0</v>
      </c>
      <c r="Q24" s="239">
        <f>ROUND(E24*P24,2)</f>
        <v>0</v>
      </c>
      <c r="R24" s="241"/>
      <c r="S24" s="241" t="s">
        <v>140</v>
      </c>
      <c r="T24" s="242" t="s">
        <v>141</v>
      </c>
      <c r="U24" s="220">
        <v>0</v>
      </c>
      <c r="V24" s="220">
        <f>ROUND(E24*U24,2)</f>
        <v>0</v>
      </c>
      <c r="W24" s="220"/>
      <c r="X24" s="220" t="s">
        <v>148</v>
      </c>
      <c r="Y24" s="220" t="s">
        <v>143</v>
      </c>
      <c r="Z24" s="210"/>
      <c r="AA24" s="210"/>
      <c r="AB24" s="210"/>
      <c r="AC24" s="210"/>
      <c r="AD24" s="210"/>
      <c r="AE24" s="210"/>
      <c r="AF24" s="210"/>
      <c r="AG24" s="210" t="s">
        <v>149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6">
        <v>16</v>
      </c>
      <c r="B25" s="237" t="s">
        <v>179</v>
      </c>
      <c r="C25" s="246" t="s">
        <v>180</v>
      </c>
      <c r="D25" s="238" t="s">
        <v>147</v>
      </c>
      <c r="E25" s="239">
        <v>14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12</v>
      </c>
      <c r="M25" s="241">
        <f>G25*(1+L25/100)</f>
        <v>0</v>
      </c>
      <c r="N25" s="239">
        <v>0</v>
      </c>
      <c r="O25" s="239">
        <f>ROUND(E25*N25,2)</f>
        <v>0</v>
      </c>
      <c r="P25" s="239">
        <v>0</v>
      </c>
      <c r="Q25" s="239">
        <f>ROUND(E25*P25,2)</f>
        <v>0</v>
      </c>
      <c r="R25" s="241"/>
      <c r="S25" s="241" t="s">
        <v>140</v>
      </c>
      <c r="T25" s="242" t="s">
        <v>141</v>
      </c>
      <c r="U25" s="220">
        <v>0</v>
      </c>
      <c r="V25" s="220">
        <f>ROUND(E25*U25,2)</f>
        <v>0</v>
      </c>
      <c r="W25" s="220"/>
      <c r="X25" s="220" t="s">
        <v>142</v>
      </c>
      <c r="Y25" s="220" t="s">
        <v>143</v>
      </c>
      <c r="Z25" s="210"/>
      <c r="AA25" s="210"/>
      <c r="AB25" s="210"/>
      <c r="AC25" s="210"/>
      <c r="AD25" s="210"/>
      <c r="AE25" s="210"/>
      <c r="AF25" s="210"/>
      <c r="AG25" s="210" t="s">
        <v>144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6">
        <v>17</v>
      </c>
      <c r="B26" s="237" t="s">
        <v>181</v>
      </c>
      <c r="C26" s="246" t="s">
        <v>159</v>
      </c>
      <c r="D26" s="238" t="s">
        <v>139</v>
      </c>
      <c r="E26" s="239">
        <v>1424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12</v>
      </c>
      <c r="M26" s="241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41"/>
      <c r="S26" s="241" t="s">
        <v>140</v>
      </c>
      <c r="T26" s="242" t="s">
        <v>141</v>
      </c>
      <c r="U26" s="220">
        <v>0</v>
      </c>
      <c r="V26" s="220">
        <f>ROUND(E26*U26,2)</f>
        <v>0</v>
      </c>
      <c r="W26" s="220"/>
      <c r="X26" s="220" t="s">
        <v>142</v>
      </c>
      <c r="Y26" s="220" t="s">
        <v>143</v>
      </c>
      <c r="Z26" s="210"/>
      <c r="AA26" s="210"/>
      <c r="AB26" s="210"/>
      <c r="AC26" s="210"/>
      <c r="AD26" s="210"/>
      <c r="AE26" s="210"/>
      <c r="AF26" s="210"/>
      <c r="AG26" s="210" t="s">
        <v>144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6">
        <v>18</v>
      </c>
      <c r="B27" s="237" t="s">
        <v>182</v>
      </c>
      <c r="C27" s="246" t="s">
        <v>183</v>
      </c>
      <c r="D27" s="238" t="s">
        <v>147</v>
      </c>
      <c r="E27" s="239">
        <v>7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12</v>
      </c>
      <c r="M27" s="241">
        <f>G27*(1+L27/100)</f>
        <v>0</v>
      </c>
      <c r="N27" s="239">
        <v>0</v>
      </c>
      <c r="O27" s="239">
        <f>ROUND(E27*N27,2)</f>
        <v>0</v>
      </c>
      <c r="P27" s="239">
        <v>0</v>
      </c>
      <c r="Q27" s="239">
        <f>ROUND(E27*P27,2)</f>
        <v>0</v>
      </c>
      <c r="R27" s="241"/>
      <c r="S27" s="241" t="s">
        <v>140</v>
      </c>
      <c r="T27" s="242" t="s">
        <v>141</v>
      </c>
      <c r="U27" s="220">
        <v>0</v>
      </c>
      <c r="V27" s="220">
        <f>ROUND(E27*U27,2)</f>
        <v>0</v>
      </c>
      <c r="W27" s="220"/>
      <c r="X27" s="220" t="s">
        <v>142</v>
      </c>
      <c r="Y27" s="220" t="s">
        <v>143</v>
      </c>
      <c r="Z27" s="210"/>
      <c r="AA27" s="210"/>
      <c r="AB27" s="210"/>
      <c r="AC27" s="210"/>
      <c r="AD27" s="210"/>
      <c r="AE27" s="210"/>
      <c r="AF27" s="210"/>
      <c r="AG27" s="210" t="s">
        <v>144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6">
        <v>19</v>
      </c>
      <c r="B28" s="237" t="s">
        <v>184</v>
      </c>
      <c r="C28" s="246" t="s">
        <v>185</v>
      </c>
      <c r="D28" s="238" t="s">
        <v>186</v>
      </c>
      <c r="E28" s="239">
        <v>1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12</v>
      </c>
      <c r="M28" s="241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41"/>
      <c r="S28" s="241" t="s">
        <v>140</v>
      </c>
      <c r="T28" s="242" t="s">
        <v>141</v>
      </c>
      <c r="U28" s="220">
        <v>0</v>
      </c>
      <c r="V28" s="220">
        <f>ROUND(E28*U28,2)</f>
        <v>0</v>
      </c>
      <c r="W28" s="220"/>
      <c r="X28" s="220" t="s">
        <v>148</v>
      </c>
      <c r="Y28" s="220" t="s">
        <v>143</v>
      </c>
      <c r="Z28" s="210"/>
      <c r="AA28" s="210"/>
      <c r="AB28" s="210"/>
      <c r="AC28" s="210"/>
      <c r="AD28" s="210"/>
      <c r="AE28" s="210"/>
      <c r="AF28" s="210"/>
      <c r="AG28" s="210" t="s">
        <v>149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2" t="s">
        <v>135</v>
      </c>
      <c r="B29" s="223" t="s">
        <v>74</v>
      </c>
      <c r="C29" s="245" t="s">
        <v>75</v>
      </c>
      <c r="D29" s="224"/>
      <c r="E29" s="225"/>
      <c r="F29" s="226"/>
      <c r="G29" s="226">
        <f>SUMIF(AG30:AG57,"&lt;&gt;NOR",G30:G57)</f>
        <v>0</v>
      </c>
      <c r="H29" s="226"/>
      <c r="I29" s="226">
        <f>SUM(I30:I57)</f>
        <v>0</v>
      </c>
      <c r="J29" s="226"/>
      <c r="K29" s="226">
        <f>SUM(K30:K57)</f>
        <v>0</v>
      </c>
      <c r="L29" s="226"/>
      <c r="M29" s="226">
        <f>SUM(M30:M57)</f>
        <v>0</v>
      </c>
      <c r="N29" s="225"/>
      <c r="O29" s="225">
        <f>SUM(O30:O57)</f>
        <v>0</v>
      </c>
      <c r="P29" s="225"/>
      <c r="Q29" s="225">
        <f>SUM(Q30:Q57)</f>
        <v>0</v>
      </c>
      <c r="R29" s="226"/>
      <c r="S29" s="226"/>
      <c r="T29" s="227"/>
      <c r="U29" s="221"/>
      <c r="V29" s="221">
        <f>SUM(V30:V57)</f>
        <v>0</v>
      </c>
      <c r="W29" s="221"/>
      <c r="X29" s="221"/>
      <c r="Y29" s="221"/>
      <c r="AG29" t="s">
        <v>136</v>
      </c>
    </row>
    <row r="30" spans="1:60" ht="22.5" outlineLevel="1" x14ac:dyDescent="0.2">
      <c r="A30" s="236">
        <v>20</v>
      </c>
      <c r="B30" s="237" t="s">
        <v>187</v>
      </c>
      <c r="C30" s="246" t="s">
        <v>188</v>
      </c>
      <c r="D30" s="238" t="s">
        <v>139</v>
      </c>
      <c r="E30" s="239">
        <v>1789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12</v>
      </c>
      <c r="M30" s="241">
        <f>G30*(1+L30/100)</f>
        <v>0</v>
      </c>
      <c r="N30" s="239">
        <v>0</v>
      </c>
      <c r="O30" s="239">
        <f>ROUND(E30*N30,2)</f>
        <v>0</v>
      </c>
      <c r="P30" s="239">
        <v>0</v>
      </c>
      <c r="Q30" s="239">
        <f>ROUND(E30*P30,2)</f>
        <v>0</v>
      </c>
      <c r="R30" s="241"/>
      <c r="S30" s="241" t="s">
        <v>140</v>
      </c>
      <c r="T30" s="242" t="s">
        <v>141</v>
      </c>
      <c r="U30" s="220">
        <v>0</v>
      </c>
      <c r="V30" s="220">
        <f>ROUND(E30*U30,2)</f>
        <v>0</v>
      </c>
      <c r="W30" s="220"/>
      <c r="X30" s="220" t="s">
        <v>142</v>
      </c>
      <c r="Y30" s="220" t="s">
        <v>143</v>
      </c>
      <c r="Z30" s="210"/>
      <c r="AA30" s="210"/>
      <c r="AB30" s="210"/>
      <c r="AC30" s="210"/>
      <c r="AD30" s="210"/>
      <c r="AE30" s="210"/>
      <c r="AF30" s="210"/>
      <c r="AG30" s="210" t="s">
        <v>144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6">
        <v>21</v>
      </c>
      <c r="B31" s="237" t="s">
        <v>189</v>
      </c>
      <c r="C31" s="246" t="s">
        <v>190</v>
      </c>
      <c r="D31" s="238" t="s">
        <v>139</v>
      </c>
      <c r="E31" s="239">
        <v>1704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12</v>
      </c>
      <c r="M31" s="241">
        <f>G31*(1+L31/100)</f>
        <v>0</v>
      </c>
      <c r="N31" s="239">
        <v>0</v>
      </c>
      <c r="O31" s="239">
        <f>ROUND(E31*N31,2)</f>
        <v>0</v>
      </c>
      <c r="P31" s="239">
        <v>0</v>
      </c>
      <c r="Q31" s="239">
        <f>ROUND(E31*P31,2)</f>
        <v>0</v>
      </c>
      <c r="R31" s="241"/>
      <c r="S31" s="241" t="s">
        <v>140</v>
      </c>
      <c r="T31" s="242" t="s">
        <v>141</v>
      </c>
      <c r="U31" s="220">
        <v>0</v>
      </c>
      <c r="V31" s="220">
        <f>ROUND(E31*U31,2)</f>
        <v>0</v>
      </c>
      <c r="W31" s="220"/>
      <c r="X31" s="220" t="s">
        <v>148</v>
      </c>
      <c r="Y31" s="220" t="s">
        <v>143</v>
      </c>
      <c r="Z31" s="210"/>
      <c r="AA31" s="210"/>
      <c r="AB31" s="210"/>
      <c r="AC31" s="210"/>
      <c r="AD31" s="210"/>
      <c r="AE31" s="210"/>
      <c r="AF31" s="210"/>
      <c r="AG31" s="210" t="s">
        <v>149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6">
        <v>22</v>
      </c>
      <c r="B32" s="237" t="s">
        <v>191</v>
      </c>
      <c r="C32" s="246" t="s">
        <v>192</v>
      </c>
      <c r="D32" s="238" t="s">
        <v>174</v>
      </c>
      <c r="E32" s="239">
        <v>5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12</v>
      </c>
      <c r="M32" s="241">
        <f>G32*(1+L32/100)</f>
        <v>0</v>
      </c>
      <c r="N32" s="239">
        <v>0</v>
      </c>
      <c r="O32" s="239">
        <f>ROUND(E32*N32,2)</f>
        <v>0</v>
      </c>
      <c r="P32" s="239">
        <v>0</v>
      </c>
      <c r="Q32" s="239">
        <f>ROUND(E32*P32,2)</f>
        <v>0</v>
      </c>
      <c r="R32" s="241"/>
      <c r="S32" s="241" t="s">
        <v>140</v>
      </c>
      <c r="T32" s="242" t="s">
        <v>141</v>
      </c>
      <c r="U32" s="220">
        <v>0</v>
      </c>
      <c r="V32" s="220">
        <f>ROUND(E32*U32,2)</f>
        <v>0</v>
      </c>
      <c r="W32" s="220"/>
      <c r="X32" s="220" t="s">
        <v>142</v>
      </c>
      <c r="Y32" s="220" t="s">
        <v>143</v>
      </c>
      <c r="Z32" s="210"/>
      <c r="AA32" s="210"/>
      <c r="AB32" s="210"/>
      <c r="AC32" s="210"/>
      <c r="AD32" s="210"/>
      <c r="AE32" s="210"/>
      <c r="AF32" s="210"/>
      <c r="AG32" s="210" t="s">
        <v>144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6">
        <v>23</v>
      </c>
      <c r="B33" s="237" t="s">
        <v>193</v>
      </c>
      <c r="C33" s="246" t="s">
        <v>194</v>
      </c>
      <c r="D33" s="238" t="s">
        <v>174</v>
      </c>
      <c r="E33" s="239">
        <v>240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12</v>
      </c>
      <c r="M33" s="241">
        <f>G33*(1+L33/100)</f>
        <v>0</v>
      </c>
      <c r="N33" s="239">
        <v>0</v>
      </c>
      <c r="O33" s="239">
        <f>ROUND(E33*N33,2)</f>
        <v>0</v>
      </c>
      <c r="P33" s="239">
        <v>0</v>
      </c>
      <c r="Q33" s="239">
        <f>ROUND(E33*P33,2)</f>
        <v>0</v>
      </c>
      <c r="R33" s="241"/>
      <c r="S33" s="241" t="s">
        <v>140</v>
      </c>
      <c r="T33" s="242" t="s">
        <v>141</v>
      </c>
      <c r="U33" s="220">
        <v>0</v>
      </c>
      <c r="V33" s="220">
        <f>ROUND(E33*U33,2)</f>
        <v>0</v>
      </c>
      <c r="W33" s="220"/>
      <c r="X33" s="220" t="s">
        <v>142</v>
      </c>
      <c r="Y33" s="220" t="s">
        <v>143</v>
      </c>
      <c r="Z33" s="210"/>
      <c r="AA33" s="210"/>
      <c r="AB33" s="210"/>
      <c r="AC33" s="210"/>
      <c r="AD33" s="210"/>
      <c r="AE33" s="210"/>
      <c r="AF33" s="210"/>
      <c r="AG33" s="210" t="s">
        <v>144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6">
        <v>24</v>
      </c>
      <c r="B34" s="237" t="s">
        <v>195</v>
      </c>
      <c r="C34" s="246" t="s">
        <v>196</v>
      </c>
      <c r="D34" s="238" t="s">
        <v>174</v>
      </c>
      <c r="E34" s="239">
        <v>260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12</v>
      </c>
      <c r="M34" s="241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41"/>
      <c r="S34" s="241" t="s">
        <v>140</v>
      </c>
      <c r="T34" s="242" t="s">
        <v>141</v>
      </c>
      <c r="U34" s="220">
        <v>0</v>
      </c>
      <c r="V34" s="220">
        <f>ROUND(E34*U34,2)</f>
        <v>0</v>
      </c>
      <c r="W34" s="220"/>
      <c r="X34" s="220" t="s">
        <v>142</v>
      </c>
      <c r="Y34" s="220" t="s">
        <v>143</v>
      </c>
      <c r="Z34" s="210"/>
      <c r="AA34" s="210"/>
      <c r="AB34" s="210"/>
      <c r="AC34" s="210"/>
      <c r="AD34" s="210"/>
      <c r="AE34" s="210"/>
      <c r="AF34" s="210"/>
      <c r="AG34" s="210" t="s">
        <v>144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6">
        <v>25</v>
      </c>
      <c r="B35" s="237" t="s">
        <v>197</v>
      </c>
      <c r="C35" s="246" t="s">
        <v>198</v>
      </c>
      <c r="D35" s="238" t="s">
        <v>174</v>
      </c>
      <c r="E35" s="239">
        <v>245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12</v>
      </c>
      <c r="M35" s="241">
        <f>G35*(1+L35/100)</f>
        <v>0</v>
      </c>
      <c r="N35" s="239">
        <v>0</v>
      </c>
      <c r="O35" s="239">
        <f>ROUND(E35*N35,2)</f>
        <v>0</v>
      </c>
      <c r="P35" s="239">
        <v>0</v>
      </c>
      <c r="Q35" s="239">
        <f>ROUND(E35*P35,2)</f>
        <v>0</v>
      </c>
      <c r="R35" s="241"/>
      <c r="S35" s="241" t="s">
        <v>140</v>
      </c>
      <c r="T35" s="242" t="s">
        <v>141</v>
      </c>
      <c r="U35" s="220">
        <v>0</v>
      </c>
      <c r="V35" s="220">
        <f>ROUND(E35*U35,2)</f>
        <v>0</v>
      </c>
      <c r="W35" s="220"/>
      <c r="X35" s="220" t="s">
        <v>142</v>
      </c>
      <c r="Y35" s="220" t="s">
        <v>143</v>
      </c>
      <c r="Z35" s="210"/>
      <c r="AA35" s="210"/>
      <c r="AB35" s="210"/>
      <c r="AC35" s="210"/>
      <c r="AD35" s="210"/>
      <c r="AE35" s="210"/>
      <c r="AF35" s="210"/>
      <c r="AG35" s="210" t="s">
        <v>144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36">
        <v>26</v>
      </c>
      <c r="B36" s="237" t="s">
        <v>199</v>
      </c>
      <c r="C36" s="246" t="s">
        <v>200</v>
      </c>
      <c r="D36" s="238" t="s">
        <v>174</v>
      </c>
      <c r="E36" s="239">
        <v>245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12</v>
      </c>
      <c r="M36" s="241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41"/>
      <c r="S36" s="241" t="s">
        <v>140</v>
      </c>
      <c r="T36" s="242" t="s">
        <v>141</v>
      </c>
      <c r="U36" s="220">
        <v>0</v>
      </c>
      <c r="V36" s="220">
        <f>ROUND(E36*U36,2)</f>
        <v>0</v>
      </c>
      <c r="W36" s="220"/>
      <c r="X36" s="220" t="s">
        <v>142</v>
      </c>
      <c r="Y36" s="220" t="s">
        <v>143</v>
      </c>
      <c r="Z36" s="210"/>
      <c r="AA36" s="210"/>
      <c r="AB36" s="210"/>
      <c r="AC36" s="210"/>
      <c r="AD36" s="210"/>
      <c r="AE36" s="210"/>
      <c r="AF36" s="210"/>
      <c r="AG36" s="210" t="s">
        <v>144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36">
        <v>27</v>
      </c>
      <c r="B37" s="237" t="s">
        <v>201</v>
      </c>
      <c r="C37" s="246" t="s">
        <v>202</v>
      </c>
      <c r="D37" s="238" t="s">
        <v>174</v>
      </c>
      <c r="E37" s="239">
        <v>7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12</v>
      </c>
      <c r="M37" s="241">
        <f>G37*(1+L37/100)</f>
        <v>0</v>
      </c>
      <c r="N37" s="239">
        <v>0</v>
      </c>
      <c r="O37" s="239">
        <f>ROUND(E37*N37,2)</f>
        <v>0</v>
      </c>
      <c r="P37" s="239">
        <v>0</v>
      </c>
      <c r="Q37" s="239">
        <f>ROUND(E37*P37,2)</f>
        <v>0</v>
      </c>
      <c r="R37" s="241"/>
      <c r="S37" s="241" t="s">
        <v>140</v>
      </c>
      <c r="T37" s="242" t="s">
        <v>141</v>
      </c>
      <c r="U37" s="220">
        <v>0</v>
      </c>
      <c r="V37" s="220">
        <f>ROUND(E37*U37,2)</f>
        <v>0</v>
      </c>
      <c r="W37" s="220"/>
      <c r="X37" s="220" t="s">
        <v>142</v>
      </c>
      <c r="Y37" s="220" t="s">
        <v>143</v>
      </c>
      <c r="Z37" s="210"/>
      <c r="AA37" s="210"/>
      <c r="AB37" s="210"/>
      <c r="AC37" s="210"/>
      <c r="AD37" s="210"/>
      <c r="AE37" s="210"/>
      <c r="AF37" s="210"/>
      <c r="AG37" s="210" t="s">
        <v>144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6">
        <v>28</v>
      </c>
      <c r="B38" s="237" t="s">
        <v>203</v>
      </c>
      <c r="C38" s="246" t="s">
        <v>204</v>
      </c>
      <c r="D38" s="238" t="s">
        <v>147</v>
      </c>
      <c r="E38" s="239">
        <v>1</v>
      </c>
      <c r="F38" s="240"/>
      <c r="G38" s="241">
        <f>ROUND(E38*F38,2)</f>
        <v>0</v>
      </c>
      <c r="H38" s="240"/>
      <c r="I38" s="241">
        <f>ROUND(E38*H38,2)</f>
        <v>0</v>
      </c>
      <c r="J38" s="240"/>
      <c r="K38" s="241">
        <f>ROUND(E38*J38,2)</f>
        <v>0</v>
      </c>
      <c r="L38" s="241">
        <v>12</v>
      </c>
      <c r="M38" s="241">
        <f>G38*(1+L38/100)</f>
        <v>0</v>
      </c>
      <c r="N38" s="239">
        <v>0</v>
      </c>
      <c r="O38" s="239">
        <f>ROUND(E38*N38,2)</f>
        <v>0</v>
      </c>
      <c r="P38" s="239">
        <v>0</v>
      </c>
      <c r="Q38" s="239">
        <f>ROUND(E38*P38,2)</f>
        <v>0</v>
      </c>
      <c r="R38" s="241"/>
      <c r="S38" s="241" t="s">
        <v>140</v>
      </c>
      <c r="T38" s="242" t="s">
        <v>141</v>
      </c>
      <c r="U38" s="220">
        <v>0</v>
      </c>
      <c r="V38" s="220">
        <f>ROUND(E38*U38,2)</f>
        <v>0</v>
      </c>
      <c r="W38" s="220"/>
      <c r="X38" s="220" t="s">
        <v>142</v>
      </c>
      <c r="Y38" s="220" t="s">
        <v>143</v>
      </c>
      <c r="Z38" s="210"/>
      <c r="AA38" s="210"/>
      <c r="AB38" s="210"/>
      <c r="AC38" s="210"/>
      <c r="AD38" s="210"/>
      <c r="AE38" s="210"/>
      <c r="AF38" s="210"/>
      <c r="AG38" s="210" t="s">
        <v>144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6">
        <v>29</v>
      </c>
      <c r="B39" s="237" t="s">
        <v>205</v>
      </c>
      <c r="C39" s="246" t="s">
        <v>206</v>
      </c>
      <c r="D39" s="238" t="s">
        <v>147</v>
      </c>
      <c r="E39" s="239">
        <v>1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12</v>
      </c>
      <c r="M39" s="241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41"/>
      <c r="S39" s="241" t="s">
        <v>140</v>
      </c>
      <c r="T39" s="242" t="s">
        <v>141</v>
      </c>
      <c r="U39" s="220">
        <v>0</v>
      </c>
      <c r="V39" s="220">
        <f>ROUND(E39*U39,2)</f>
        <v>0</v>
      </c>
      <c r="W39" s="220"/>
      <c r="X39" s="220" t="s">
        <v>142</v>
      </c>
      <c r="Y39" s="220" t="s">
        <v>143</v>
      </c>
      <c r="Z39" s="210"/>
      <c r="AA39" s="210"/>
      <c r="AB39" s="210"/>
      <c r="AC39" s="210"/>
      <c r="AD39" s="210"/>
      <c r="AE39" s="210"/>
      <c r="AF39" s="210"/>
      <c r="AG39" s="210" t="s">
        <v>144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6">
        <v>30</v>
      </c>
      <c r="B40" s="237" t="s">
        <v>207</v>
      </c>
      <c r="C40" s="246" t="s">
        <v>208</v>
      </c>
      <c r="D40" s="238" t="s">
        <v>174</v>
      </c>
      <c r="E40" s="239">
        <v>56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12</v>
      </c>
      <c r="M40" s="241">
        <f>G40*(1+L40/100)</f>
        <v>0</v>
      </c>
      <c r="N40" s="239">
        <v>0</v>
      </c>
      <c r="O40" s="239">
        <f>ROUND(E40*N40,2)</f>
        <v>0</v>
      </c>
      <c r="P40" s="239">
        <v>0</v>
      </c>
      <c r="Q40" s="239">
        <f>ROUND(E40*P40,2)</f>
        <v>0</v>
      </c>
      <c r="R40" s="241"/>
      <c r="S40" s="241" t="s">
        <v>140</v>
      </c>
      <c r="T40" s="242" t="s">
        <v>141</v>
      </c>
      <c r="U40" s="220">
        <v>0</v>
      </c>
      <c r="V40" s="220">
        <f>ROUND(E40*U40,2)</f>
        <v>0</v>
      </c>
      <c r="W40" s="220"/>
      <c r="X40" s="220" t="s">
        <v>142</v>
      </c>
      <c r="Y40" s="220" t="s">
        <v>143</v>
      </c>
      <c r="Z40" s="210"/>
      <c r="AA40" s="210"/>
      <c r="AB40" s="210"/>
      <c r="AC40" s="210"/>
      <c r="AD40" s="210"/>
      <c r="AE40" s="210"/>
      <c r="AF40" s="210"/>
      <c r="AG40" s="210" t="s">
        <v>144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6">
        <v>31</v>
      </c>
      <c r="B41" s="237" t="s">
        <v>209</v>
      </c>
      <c r="C41" s="246" t="s">
        <v>210</v>
      </c>
      <c r="D41" s="238" t="s">
        <v>174</v>
      </c>
      <c r="E41" s="239">
        <v>260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12</v>
      </c>
      <c r="M41" s="241">
        <f>G41*(1+L41/100)</f>
        <v>0</v>
      </c>
      <c r="N41" s="239">
        <v>0</v>
      </c>
      <c r="O41" s="239">
        <f>ROUND(E41*N41,2)</f>
        <v>0</v>
      </c>
      <c r="P41" s="239">
        <v>0</v>
      </c>
      <c r="Q41" s="239">
        <f>ROUND(E41*P41,2)</f>
        <v>0</v>
      </c>
      <c r="R41" s="241"/>
      <c r="S41" s="241" t="s">
        <v>140</v>
      </c>
      <c r="T41" s="242" t="s">
        <v>141</v>
      </c>
      <c r="U41" s="220">
        <v>0</v>
      </c>
      <c r="V41" s="220">
        <f>ROUND(E41*U41,2)</f>
        <v>0</v>
      </c>
      <c r="W41" s="220"/>
      <c r="X41" s="220" t="s">
        <v>142</v>
      </c>
      <c r="Y41" s="220" t="s">
        <v>143</v>
      </c>
      <c r="Z41" s="210"/>
      <c r="AA41" s="210"/>
      <c r="AB41" s="210"/>
      <c r="AC41" s="210"/>
      <c r="AD41" s="210"/>
      <c r="AE41" s="210"/>
      <c r="AF41" s="210"/>
      <c r="AG41" s="210" t="s">
        <v>144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6">
        <v>32</v>
      </c>
      <c r="B42" s="237" t="s">
        <v>211</v>
      </c>
      <c r="C42" s="246" t="s">
        <v>212</v>
      </c>
      <c r="D42" s="238" t="s">
        <v>174</v>
      </c>
      <c r="E42" s="239">
        <v>286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12</v>
      </c>
      <c r="M42" s="241">
        <f>G42*(1+L42/100)</f>
        <v>0</v>
      </c>
      <c r="N42" s="239">
        <v>0</v>
      </c>
      <c r="O42" s="239">
        <f>ROUND(E42*N42,2)</f>
        <v>0</v>
      </c>
      <c r="P42" s="239">
        <v>0</v>
      </c>
      <c r="Q42" s="239">
        <f>ROUND(E42*P42,2)</f>
        <v>0</v>
      </c>
      <c r="R42" s="241"/>
      <c r="S42" s="241" t="s">
        <v>140</v>
      </c>
      <c r="T42" s="242" t="s">
        <v>141</v>
      </c>
      <c r="U42" s="220">
        <v>0</v>
      </c>
      <c r="V42" s="220">
        <f>ROUND(E42*U42,2)</f>
        <v>0</v>
      </c>
      <c r="W42" s="220"/>
      <c r="X42" s="220" t="s">
        <v>142</v>
      </c>
      <c r="Y42" s="220" t="s">
        <v>143</v>
      </c>
      <c r="Z42" s="210"/>
      <c r="AA42" s="210"/>
      <c r="AB42" s="210"/>
      <c r="AC42" s="210"/>
      <c r="AD42" s="210"/>
      <c r="AE42" s="210"/>
      <c r="AF42" s="210"/>
      <c r="AG42" s="210" t="s">
        <v>144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6">
        <v>33</v>
      </c>
      <c r="B43" s="237" t="s">
        <v>213</v>
      </c>
      <c r="C43" s="246" t="s">
        <v>214</v>
      </c>
      <c r="D43" s="238" t="s">
        <v>147</v>
      </c>
      <c r="E43" s="239">
        <v>18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12</v>
      </c>
      <c r="M43" s="241">
        <f>G43*(1+L43/100)</f>
        <v>0</v>
      </c>
      <c r="N43" s="239">
        <v>0</v>
      </c>
      <c r="O43" s="239">
        <f>ROUND(E43*N43,2)</f>
        <v>0</v>
      </c>
      <c r="P43" s="239">
        <v>0</v>
      </c>
      <c r="Q43" s="239">
        <f>ROUND(E43*P43,2)</f>
        <v>0</v>
      </c>
      <c r="R43" s="241"/>
      <c r="S43" s="241" t="s">
        <v>140</v>
      </c>
      <c r="T43" s="242" t="s">
        <v>141</v>
      </c>
      <c r="U43" s="220">
        <v>0</v>
      </c>
      <c r="V43" s="220">
        <f>ROUND(E43*U43,2)</f>
        <v>0</v>
      </c>
      <c r="W43" s="220"/>
      <c r="X43" s="220" t="s">
        <v>142</v>
      </c>
      <c r="Y43" s="220" t="s">
        <v>143</v>
      </c>
      <c r="Z43" s="210"/>
      <c r="AA43" s="210"/>
      <c r="AB43" s="210"/>
      <c r="AC43" s="210"/>
      <c r="AD43" s="210"/>
      <c r="AE43" s="210"/>
      <c r="AF43" s="210"/>
      <c r="AG43" s="210" t="s">
        <v>144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6">
        <v>34</v>
      </c>
      <c r="B44" s="237" t="s">
        <v>215</v>
      </c>
      <c r="C44" s="246" t="s">
        <v>216</v>
      </c>
      <c r="D44" s="238" t="s">
        <v>174</v>
      </c>
      <c r="E44" s="239">
        <v>246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12</v>
      </c>
      <c r="M44" s="241">
        <f>G44*(1+L44/100)</f>
        <v>0</v>
      </c>
      <c r="N44" s="239">
        <v>0</v>
      </c>
      <c r="O44" s="239">
        <f>ROUND(E44*N44,2)</f>
        <v>0</v>
      </c>
      <c r="P44" s="239">
        <v>0</v>
      </c>
      <c r="Q44" s="239">
        <f>ROUND(E44*P44,2)</f>
        <v>0</v>
      </c>
      <c r="R44" s="241"/>
      <c r="S44" s="241" t="s">
        <v>140</v>
      </c>
      <c r="T44" s="242" t="s">
        <v>141</v>
      </c>
      <c r="U44" s="220">
        <v>0</v>
      </c>
      <c r="V44" s="220">
        <f>ROUND(E44*U44,2)</f>
        <v>0</v>
      </c>
      <c r="W44" s="220"/>
      <c r="X44" s="220" t="s">
        <v>142</v>
      </c>
      <c r="Y44" s="220" t="s">
        <v>143</v>
      </c>
      <c r="Z44" s="210"/>
      <c r="AA44" s="210"/>
      <c r="AB44" s="210"/>
      <c r="AC44" s="210"/>
      <c r="AD44" s="210"/>
      <c r="AE44" s="210"/>
      <c r="AF44" s="210"/>
      <c r="AG44" s="210" t="s">
        <v>144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6">
        <v>35</v>
      </c>
      <c r="B45" s="237" t="s">
        <v>217</v>
      </c>
      <c r="C45" s="246" t="s">
        <v>218</v>
      </c>
      <c r="D45" s="238" t="s">
        <v>147</v>
      </c>
      <c r="E45" s="239">
        <v>14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12</v>
      </c>
      <c r="M45" s="241">
        <f>G45*(1+L45/100)</f>
        <v>0</v>
      </c>
      <c r="N45" s="239">
        <v>0</v>
      </c>
      <c r="O45" s="239">
        <f>ROUND(E45*N45,2)</f>
        <v>0</v>
      </c>
      <c r="P45" s="239">
        <v>0</v>
      </c>
      <c r="Q45" s="239">
        <f>ROUND(E45*P45,2)</f>
        <v>0</v>
      </c>
      <c r="R45" s="241"/>
      <c r="S45" s="241" t="s">
        <v>140</v>
      </c>
      <c r="T45" s="242" t="s">
        <v>141</v>
      </c>
      <c r="U45" s="220">
        <v>0</v>
      </c>
      <c r="V45" s="220">
        <f>ROUND(E45*U45,2)</f>
        <v>0</v>
      </c>
      <c r="W45" s="220"/>
      <c r="X45" s="220" t="s">
        <v>142</v>
      </c>
      <c r="Y45" s="220" t="s">
        <v>143</v>
      </c>
      <c r="Z45" s="210"/>
      <c r="AA45" s="210"/>
      <c r="AB45" s="210"/>
      <c r="AC45" s="210"/>
      <c r="AD45" s="210"/>
      <c r="AE45" s="210"/>
      <c r="AF45" s="210"/>
      <c r="AG45" s="210" t="s">
        <v>144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6">
        <v>36</v>
      </c>
      <c r="B46" s="237" t="s">
        <v>219</v>
      </c>
      <c r="C46" s="246" t="s">
        <v>220</v>
      </c>
      <c r="D46" s="238" t="s">
        <v>174</v>
      </c>
      <c r="E46" s="239">
        <v>112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12</v>
      </c>
      <c r="M46" s="241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41"/>
      <c r="S46" s="241" t="s">
        <v>140</v>
      </c>
      <c r="T46" s="242" t="s">
        <v>141</v>
      </c>
      <c r="U46" s="220">
        <v>0</v>
      </c>
      <c r="V46" s="220">
        <f>ROUND(E46*U46,2)</f>
        <v>0</v>
      </c>
      <c r="W46" s="220"/>
      <c r="X46" s="220" t="s">
        <v>142</v>
      </c>
      <c r="Y46" s="220" t="s">
        <v>143</v>
      </c>
      <c r="Z46" s="210"/>
      <c r="AA46" s="210"/>
      <c r="AB46" s="210"/>
      <c r="AC46" s="210"/>
      <c r="AD46" s="210"/>
      <c r="AE46" s="210"/>
      <c r="AF46" s="210"/>
      <c r="AG46" s="210" t="s">
        <v>144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6">
        <v>37</v>
      </c>
      <c r="B47" s="237" t="s">
        <v>221</v>
      </c>
      <c r="C47" s="246" t="s">
        <v>222</v>
      </c>
      <c r="D47" s="238" t="s">
        <v>186</v>
      </c>
      <c r="E47" s="239">
        <v>1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12</v>
      </c>
      <c r="M47" s="241">
        <f>G47*(1+L47/100)</f>
        <v>0</v>
      </c>
      <c r="N47" s="239">
        <v>0</v>
      </c>
      <c r="O47" s="239">
        <f>ROUND(E47*N47,2)</f>
        <v>0</v>
      </c>
      <c r="P47" s="239">
        <v>0</v>
      </c>
      <c r="Q47" s="239">
        <f>ROUND(E47*P47,2)</f>
        <v>0</v>
      </c>
      <c r="R47" s="241"/>
      <c r="S47" s="241" t="s">
        <v>140</v>
      </c>
      <c r="T47" s="242" t="s">
        <v>141</v>
      </c>
      <c r="U47" s="220">
        <v>0</v>
      </c>
      <c r="V47" s="220">
        <f>ROUND(E47*U47,2)</f>
        <v>0</v>
      </c>
      <c r="W47" s="220"/>
      <c r="X47" s="220" t="s">
        <v>142</v>
      </c>
      <c r="Y47" s="220" t="s">
        <v>143</v>
      </c>
      <c r="Z47" s="210"/>
      <c r="AA47" s="210"/>
      <c r="AB47" s="210"/>
      <c r="AC47" s="210"/>
      <c r="AD47" s="210"/>
      <c r="AE47" s="210"/>
      <c r="AF47" s="210"/>
      <c r="AG47" s="210" t="s">
        <v>144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6">
        <v>38</v>
      </c>
      <c r="B48" s="237" t="s">
        <v>223</v>
      </c>
      <c r="C48" s="246" t="s">
        <v>224</v>
      </c>
      <c r="D48" s="238" t="s">
        <v>147</v>
      </c>
      <c r="E48" s="239">
        <v>7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12</v>
      </c>
      <c r="M48" s="241">
        <f>G48*(1+L48/100)</f>
        <v>0</v>
      </c>
      <c r="N48" s="239">
        <v>0</v>
      </c>
      <c r="O48" s="239">
        <f>ROUND(E48*N48,2)</f>
        <v>0</v>
      </c>
      <c r="P48" s="239">
        <v>0</v>
      </c>
      <c r="Q48" s="239">
        <f>ROUND(E48*P48,2)</f>
        <v>0</v>
      </c>
      <c r="R48" s="241"/>
      <c r="S48" s="241" t="s">
        <v>140</v>
      </c>
      <c r="T48" s="242" t="s">
        <v>141</v>
      </c>
      <c r="U48" s="220">
        <v>0</v>
      </c>
      <c r="V48" s="220">
        <f>ROUND(E48*U48,2)</f>
        <v>0</v>
      </c>
      <c r="W48" s="220"/>
      <c r="X48" s="220" t="s">
        <v>142</v>
      </c>
      <c r="Y48" s="220" t="s">
        <v>143</v>
      </c>
      <c r="Z48" s="210"/>
      <c r="AA48" s="210"/>
      <c r="AB48" s="210"/>
      <c r="AC48" s="210"/>
      <c r="AD48" s="210"/>
      <c r="AE48" s="210"/>
      <c r="AF48" s="210"/>
      <c r="AG48" s="210" t="s">
        <v>144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6">
        <v>39</v>
      </c>
      <c r="B49" s="237" t="s">
        <v>225</v>
      </c>
      <c r="C49" s="246" t="s">
        <v>226</v>
      </c>
      <c r="D49" s="238" t="s">
        <v>147</v>
      </c>
      <c r="E49" s="239">
        <v>14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12</v>
      </c>
      <c r="M49" s="241">
        <f>G49*(1+L49/100)</f>
        <v>0</v>
      </c>
      <c r="N49" s="239">
        <v>0</v>
      </c>
      <c r="O49" s="239">
        <f>ROUND(E49*N49,2)</f>
        <v>0</v>
      </c>
      <c r="P49" s="239">
        <v>0</v>
      </c>
      <c r="Q49" s="239">
        <f>ROUND(E49*P49,2)</f>
        <v>0</v>
      </c>
      <c r="R49" s="241"/>
      <c r="S49" s="241" t="s">
        <v>140</v>
      </c>
      <c r="T49" s="242" t="s">
        <v>141</v>
      </c>
      <c r="U49" s="220">
        <v>0</v>
      </c>
      <c r="V49" s="220">
        <f>ROUND(E49*U49,2)</f>
        <v>0</v>
      </c>
      <c r="W49" s="220"/>
      <c r="X49" s="220" t="s">
        <v>142</v>
      </c>
      <c r="Y49" s="220" t="s">
        <v>143</v>
      </c>
      <c r="Z49" s="210"/>
      <c r="AA49" s="210"/>
      <c r="AB49" s="210"/>
      <c r="AC49" s="210"/>
      <c r="AD49" s="210"/>
      <c r="AE49" s="210"/>
      <c r="AF49" s="210"/>
      <c r="AG49" s="210" t="s">
        <v>144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33.75" outlineLevel="1" x14ac:dyDescent="0.2">
      <c r="A50" s="229">
        <v>40</v>
      </c>
      <c r="B50" s="230" t="s">
        <v>227</v>
      </c>
      <c r="C50" s="247" t="s">
        <v>228</v>
      </c>
      <c r="D50" s="231" t="s">
        <v>147</v>
      </c>
      <c r="E50" s="232">
        <v>14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12</v>
      </c>
      <c r="M50" s="234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4"/>
      <c r="S50" s="234" t="s">
        <v>140</v>
      </c>
      <c r="T50" s="235" t="s">
        <v>141</v>
      </c>
      <c r="U50" s="220">
        <v>0</v>
      </c>
      <c r="V50" s="220">
        <f>ROUND(E50*U50,2)</f>
        <v>0</v>
      </c>
      <c r="W50" s="220"/>
      <c r="X50" s="220" t="s">
        <v>142</v>
      </c>
      <c r="Y50" s="220" t="s">
        <v>143</v>
      </c>
      <c r="Z50" s="210"/>
      <c r="AA50" s="210"/>
      <c r="AB50" s="210"/>
      <c r="AC50" s="210"/>
      <c r="AD50" s="210"/>
      <c r="AE50" s="210"/>
      <c r="AF50" s="210"/>
      <c r="AG50" s="210" t="s">
        <v>144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17"/>
      <c r="B51" s="218"/>
      <c r="C51" s="248" t="s">
        <v>229</v>
      </c>
      <c r="D51" s="243"/>
      <c r="E51" s="243"/>
      <c r="F51" s="243"/>
      <c r="G51" s="243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230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6">
        <v>41</v>
      </c>
      <c r="B52" s="237" t="s">
        <v>231</v>
      </c>
      <c r="C52" s="246" t="s">
        <v>232</v>
      </c>
      <c r="D52" s="238" t="s">
        <v>139</v>
      </c>
      <c r="E52" s="239">
        <v>21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12</v>
      </c>
      <c r="M52" s="241">
        <f>G52*(1+L52/100)</f>
        <v>0</v>
      </c>
      <c r="N52" s="239">
        <v>0</v>
      </c>
      <c r="O52" s="239">
        <f>ROUND(E52*N52,2)</f>
        <v>0</v>
      </c>
      <c r="P52" s="239">
        <v>0</v>
      </c>
      <c r="Q52" s="239">
        <f>ROUND(E52*P52,2)</f>
        <v>0</v>
      </c>
      <c r="R52" s="241"/>
      <c r="S52" s="241" t="s">
        <v>140</v>
      </c>
      <c r="T52" s="242" t="s">
        <v>141</v>
      </c>
      <c r="U52" s="220">
        <v>0</v>
      </c>
      <c r="V52" s="220">
        <f>ROUND(E52*U52,2)</f>
        <v>0</v>
      </c>
      <c r="W52" s="220"/>
      <c r="X52" s="220" t="s">
        <v>148</v>
      </c>
      <c r="Y52" s="220" t="s">
        <v>143</v>
      </c>
      <c r="Z52" s="210"/>
      <c r="AA52" s="210"/>
      <c r="AB52" s="210"/>
      <c r="AC52" s="210"/>
      <c r="AD52" s="210"/>
      <c r="AE52" s="210"/>
      <c r="AF52" s="210"/>
      <c r="AG52" s="210" t="s">
        <v>149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6">
        <v>42</v>
      </c>
      <c r="B53" s="237" t="s">
        <v>233</v>
      </c>
      <c r="C53" s="246" t="s">
        <v>234</v>
      </c>
      <c r="D53" s="238" t="s">
        <v>147</v>
      </c>
      <c r="E53" s="239">
        <v>21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12</v>
      </c>
      <c r="M53" s="241">
        <f>G53*(1+L53/100)</f>
        <v>0</v>
      </c>
      <c r="N53" s="239">
        <v>0</v>
      </c>
      <c r="O53" s="239">
        <f>ROUND(E53*N53,2)</f>
        <v>0</v>
      </c>
      <c r="P53" s="239">
        <v>0</v>
      </c>
      <c r="Q53" s="239">
        <f>ROUND(E53*P53,2)</f>
        <v>0</v>
      </c>
      <c r="R53" s="241"/>
      <c r="S53" s="241" t="s">
        <v>140</v>
      </c>
      <c r="T53" s="242" t="s">
        <v>141</v>
      </c>
      <c r="U53" s="220">
        <v>0</v>
      </c>
      <c r="V53" s="220">
        <f>ROUND(E53*U53,2)</f>
        <v>0</v>
      </c>
      <c r="W53" s="220"/>
      <c r="X53" s="220" t="s">
        <v>142</v>
      </c>
      <c r="Y53" s="220" t="s">
        <v>143</v>
      </c>
      <c r="Z53" s="210"/>
      <c r="AA53" s="210"/>
      <c r="AB53" s="210"/>
      <c r="AC53" s="210"/>
      <c r="AD53" s="210"/>
      <c r="AE53" s="210"/>
      <c r="AF53" s="210"/>
      <c r="AG53" s="210" t="s">
        <v>144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6">
        <v>43</v>
      </c>
      <c r="B54" s="237" t="s">
        <v>235</v>
      </c>
      <c r="C54" s="246" t="s">
        <v>236</v>
      </c>
      <c r="D54" s="238" t="s">
        <v>139</v>
      </c>
      <c r="E54" s="239">
        <v>1704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12</v>
      </c>
      <c r="M54" s="241">
        <f>G54*(1+L54/100)</f>
        <v>0</v>
      </c>
      <c r="N54" s="239">
        <v>0</v>
      </c>
      <c r="O54" s="239">
        <f>ROUND(E54*N54,2)</f>
        <v>0</v>
      </c>
      <c r="P54" s="239">
        <v>0</v>
      </c>
      <c r="Q54" s="239">
        <f>ROUND(E54*P54,2)</f>
        <v>0</v>
      </c>
      <c r="R54" s="241"/>
      <c r="S54" s="241" t="s">
        <v>140</v>
      </c>
      <c r="T54" s="242" t="s">
        <v>141</v>
      </c>
      <c r="U54" s="220">
        <v>0</v>
      </c>
      <c r="V54" s="220">
        <f>ROUND(E54*U54,2)</f>
        <v>0</v>
      </c>
      <c r="W54" s="220"/>
      <c r="X54" s="220" t="s">
        <v>148</v>
      </c>
      <c r="Y54" s="220" t="s">
        <v>143</v>
      </c>
      <c r="Z54" s="210"/>
      <c r="AA54" s="210"/>
      <c r="AB54" s="210"/>
      <c r="AC54" s="210"/>
      <c r="AD54" s="210"/>
      <c r="AE54" s="210"/>
      <c r="AF54" s="210"/>
      <c r="AG54" s="210" t="s">
        <v>149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36">
        <v>44</v>
      </c>
      <c r="B55" s="237" t="s">
        <v>237</v>
      </c>
      <c r="C55" s="246" t="s">
        <v>238</v>
      </c>
      <c r="D55" s="238" t="s">
        <v>147</v>
      </c>
      <c r="E55" s="239">
        <v>7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12</v>
      </c>
      <c r="M55" s="241">
        <f>G55*(1+L55/100)</f>
        <v>0</v>
      </c>
      <c r="N55" s="239">
        <v>0</v>
      </c>
      <c r="O55" s="239">
        <f>ROUND(E55*N55,2)</f>
        <v>0</v>
      </c>
      <c r="P55" s="239">
        <v>0</v>
      </c>
      <c r="Q55" s="239">
        <f>ROUND(E55*P55,2)</f>
        <v>0</v>
      </c>
      <c r="R55" s="241"/>
      <c r="S55" s="241" t="s">
        <v>140</v>
      </c>
      <c r="T55" s="242" t="s">
        <v>141</v>
      </c>
      <c r="U55" s="220">
        <v>0</v>
      </c>
      <c r="V55" s="220">
        <f>ROUND(E55*U55,2)</f>
        <v>0</v>
      </c>
      <c r="W55" s="220"/>
      <c r="X55" s="220" t="s">
        <v>148</v>
      </c>
      <c r="Y55" s="220" t="s">
        <v>143</v>
      </c>
      <c r="Z55" s="210"/>
      <c r="AA55" s="210"/>
      <c r="AB55" s="210"/>
      <c r="AC55" s="210"/>
      <c r="AD55" s="210"/>
      <c r="AE55" s="210"/>
      <c r="AF55" s="210"/>
      <c r="AG55" s="210" t="s">
        <v>149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6">
        <v>45</v>
      </c>
      <c r="B56" s="237" t="s">
        <v>239</v>
      </c>
      <c r="C56" s="246" t="s">
        <v>240</v>
      </c>
      <c r="D56" s="238" t="s">
        <v>147</v>
      </c>
      <c r="E56" s="239">
        <v>1</v>
      </c>
      <c r="F56" s="240"/>
      <c r="G56" s="241">
        <f>ROUND(E56*F56,2)</f>
        <v>0</v>
      </c>
      <c r="H56" s="240"/>
      <c r="I56" s="241">
        <f>ROUND(E56*H56,2)</f>
        <v>0</v>
      </c>
      <c r="J56" s="240"/>
      <c r="K56" s="241">
        <f>ROUND(E56*J56,2)</f>
        <v>0</v>
      </c>
      <c r="L56" s="241">
        <v>12</v>
      </c>
      <c r="M56" s="241">
        <f>G56*(1+L56/100)</f>
        <v>0</v>
      </c>
      <c r="N56" s="239">
        <v>0</v>
      </c>
      <c r="O56" s="239">
        <f>ROUND(E56*N56,2)</f>
        <v>0</v>
      </c>
      <c r="P56" s="239">
        <v>0</v>
      </c>
      <c r="Q56" s="239">
        <f>ROUND(E56*P56,2)</f>
        <v>0</v>
      </c>
      <c r="R56" s="241"/>
      <c r="S56" s="241" t="s">
        <v>140</v>
      </c>
      <c r="T56" s="242" t="s">
        <v>141</v>
      </c>
      <c r="U56" s="220">
        <v>0</v>
      </c>
      <c r="V56" s="220">
        <f>ROUND(E56*U56,2)</f>
        <v>0</v>
      </c>
      <c r="W56" s="220"/>
      <c r="X56" s="220" t="s">
        <v>142</v>
      </c>
      <c r="Y56" s="220" t="s">
        <v>143</v>
      </c>
      <c r="Z56" s="210"/>
      <c r="AA56" s="210"/>
      <c r="AB56" s="210"/>
      <c r="AC56" s="210"/>
      <c r="AD56" s="210"/>
      <c r="AE56" s="210"/>
      <c r="AF56" s="210"/>
      <c r="AG56" s="210" t="s">
        <v>144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6">
        <v>46</v>
      </c>
      <c r="B57" s="237" t="s">
        <v>241</v>
      </c>
      <c r="C57" s="246" t="s">
        <v>185</v>
      </c>
      <c r="D57" s="238" t="s">
        <v>147</v>
      </c>
      <c r="E57" s="239">
        <v>1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12</v>
      </c>
      <c r="M57" s="241">
        <f>G57*(1+L57/100)</f>
        <v>0</v>
      </c>
      <c r="N57" s="239">
        <v>0</v>
      </c>
      <c r="O57" s="239">
        <f>ROUND(E57*N57,2)</f>
        <v>0</v>
      </c>
      <c r="P57" s="239">
        <v>0</v>
      </c>
      <c r="Q57" s="239">
        <f>ROUND(E57*P57,2)</f>
        <v>0</v>
      </c>
      <c r="R57" s="241"/>
      <c r="S57" s="241" t="s">
        <v>140</v>
      </c>
      <c r="T57" s="242" t="s">
        <v>141</v>
      </c>
      <c r="U57" s="220">
        <v>0</v>
      </c>
      <c r="V57" s="220">
        <f>ROUND(E57*U57,2)</f>
        <v>0</v>
      </c>
      <c r="W57" s="220"/>
      <c r="X57" s="220" t="s">
        <v>148</v>
      </c>
      <c r="Y57" s="220" t="s">
        <v>143</v>
      </c>
      <c r="Z57" s="210"/>
      <c r="AA57" s="210"/>
      <c r="AB57" s="210"/>
      <c r="AC57" s="210"/>
      <c r="AD57" s="210"/>
      <c r="AE57" s="210"/>
      <c r="AF57" s="210"/>
      <c r="AG57" s="210" t="s">
        <v>149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">
      <c r="A58" s="222" t="s">
        <v>135</v>
      </c>
      <c r="B58" s="223" t="s">
        <v>66</v>
      </c>
      <c r="C58" s="245" t="s">
        <v>67</v>
      </c>
      <c r="D58" s="224"/>
      <c r="E58" s="225"/>
      <c r="F58" s="226"/>
      <c r="G58" s="226">
        <f>SUMIF(AG59:AG61,"&lt;&gt;NOR",G59:G61)</f>
        <v>0</v>
      </c>
      <c r="H58" s="226"/>
      <c r="I58" s="226">
        <f>SUM(I59:I61)</f>
        <v>0</v>
      </c>
      <c r="J58" s="226"/>
      <c r="K58" s="226">
        <f>SUM(K59:K61)</f>
        <v>0</v>
      </c>
      <c r="L58" s="226"/>
      <c r="M58" s="226">
        <f>SUM(M59:M61)</f>
        <v>0</v>
      </c>
      <c r="N58" s="225"/>
      <c r="O58" s="225">
        <f>SUM(O59:O61)</f>
        <v>0</v>
      </c>
      <c r="P58" s="225"/>
      <c r="Q58" s="225">
        <f>SUM(Q59:Q61)</f>
        <v>0</v>
      </c>
      <c r="R58" s="226"/>
      <c r="S58" s="226"/>
      <c r="T58" s="227"/>
      <c r="U58" s="221"/>
      <c r="V58" s="221">
        <f>SUM(V59:V61)</f>
        <v>0</v>
      </c>
      <c r="W58" s="221"/>
      <c r="X58" s="221"/>
      <c r="Y58" s="221"/>
      <c r="AG58" t="s">
        <v>136</v>
      </c>
    </row>
    <row r="59" spans="1:60" outlineLevel="1" x14ac:dyDescent="0.2">
      <c r="A59" s="236">
        <v>47</v>
      </c>
      <c r="B59" s="237" t="s">
        <v>242</v>
      </c>
      <c r="C59" s="246" t="s">
        <v>243</v>
      </c>
      <c r="D59" s="238" t="s">
        <v>174</v>
      </c>
      <c r="E59" s="239">
        <v>90</v>
      </c>
      <c r="F59" s="240"/>
      <c r="G59" s="241">
        <f>ROUND(E59*F59,2)</f>
        <v>0</v>
      </c>
      <c r="H59" s="240"/>
      <c r="I59" s="241">
        <f>ROUND(E59*H59,2)</f>
        <v>0</v>
      </c>
      <c r="J59" s="240"/>
      <c r="K59" s="241">
        <f>ROUND(E59*J59,2)</f>
        <v>0</v>
      </c>
      <c r="L59" s="241">
        <v>12</v>
      </c>
      <c r="M59" s="241">
        <f>G59*(1+L59/100)</f>
        <v>0</v>
      </c>
      <c r="N59" s="239">
        <v>0</v>
      </c>
      <c r="O59" s="239">
        <f>ROUND(E59*N59,2)</f>
        <v>0</v>
      </c>
      <c r="P59" s="239">
        <v>0</v>
      </c>
      <c r="Q59" s="239">
        <f>ROUND(E59*P59,2)</f>
        <v>0</v>
      </c>
      <c r="R59" s="241"/>
      <c r="S59" s="241" t="s">
        <v>140</v>
      </c>
      <c r="T59" s="242" t="s">
        <v>141</v>
      </c>
      <c r="U59" s="220">
        <v>0</v>
      </c>
      <c r="V59" s="220">
        <f>ROUND(E59*U59,2)</f>
        <v>0</v>
      </c>
      <c r="W59" s="220"/>
      <c r="X59" s="220" t="s">
        <v>142</v>
      </c>
      <c r="Y59" s="220" t="s">
        <v>143</v>
      </c>
      <c r="Z59" s="210"/>
      <c r="AA59" s="210"/>
      <c r="AB59" s="210"/>
      <c r="AC59" s="210"/>
      <c r="AD59" s="210"/>
      <c r="AE59" s="210"/>
      <c r="AF59" s="210"/>
      <c r="AG59" s="210" t="s">
        <v>144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6">
        <v>48</v>
      </c>
      <c r="B60" s="237" t="s">
        <v>244</v>
      </c>
      <c r="C60" s="246" t="s">
        <v>245</v>
      </c>
      <c r="D60" s="238" t="s">
        <v>147</v>
      </c>
      <c r="E60" s="239">
        <v>14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12</v>
      </c>
      <c r="M60" s="241">
        <f>G60*(1+L60/100)</f>
        <v>0</v>
      </c>
      <c r="N60" s="239">
        <v>0</v>
      </c>
      <c r="O60" s="239">
        <f>ROUND(E60*N60,2)</f>
        <v>0</v>
      </c>
      <c r="P60" s="239">
        <v>0</v>
      </c>
      <c r="Q60" s="239">
        <f>ROUND(E60*P60,2)</f>
        <v>0</v>
      </c>
      <c r="R60" s="241"/>
      <c r="S60" s="241" t="s">
        <v>140</v>
      </c>
      <c r="T60" s="242" t="s">
        <v>141</v>
      </c>
      <c r="U60" s="220">
        <v>0</v>
      </c>
      <c r="V60" s="220">
        <f>ROUND(E60*U60,2)</f>
        <v>0</v>
      </c>
      <c r="W60" s="220"/>
      <c r="X60" s="220" t="s">
        <v>148</v>
      </c>
      <c r="Y60" s="220" t="s">
        <v>143</v>
      </c>
      <c r="Z60" s="210"/>
      <c r="AA60" s="210"/>
      <c r="AB60" s="210"/>
      <c r="AC60" s="210"/>
      <c r="AD60" s="210"/>
      <c r="AE60" s="210"/>
      <c r="AF60" s="210"/>
      <c r="AG60" s="210" t="s">
        <v>149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6">
        <v>49</v>
      </c>
      <c r="B61" s="237" t="s">
        <v>246</v>
      </c>
      <c r="C61" s="246" t="s">
        <v>185</v>
      </c>
      <c r="D61" s="238" t="s">
        <v>186</v>
      </c>
      <c r="E61" s="239">
        <v>1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12</v>
      </c>
      <c r="M61" s="241">
        <f>G61*(1+L61/100)</f>
        <v>0</v>
      </c>
      <c r="N61" s="239">
        <v>0</v>
      </c>
      <c r="O61" s="239">
        <f>ROUND(E61*N61,2)</f>
        <v>0</v>
      </c>
      <c r="P61" s="239">
        <v>0</v>
      </c>
      <c r="Q61" s="239">
        <f>ROUND(E61*P61,2)</f>
        <v>0</v>
      </c>
      <c r="R61" s="241"/>
      <c r="S61" s="241" t="s">
        <v>140</v>
      </c>
      <c r="T61" s="242" t="s">
        <v>141</v>
      </c>
      <c r="U61" s="220">
        <v>0</v>
      </c>
      <c r="V61" s="220">
        <f>ROUND(E61*U61,2)</f>
        <v>0</v>
      </c>
      <c r="W61" s="220"/>
      <c r="X61" s="220" t="s">
        <v>148</v>
      </c>
      <c r="Y61" s="220" t="s">
        <v>143</v>
      </c>
      <c r="Z61" s="210"/>
      <c r="AA61" s="210"/>
      <c r="AB61" s="210"/>
      <c r="AC61" s="210"/>
      <c r="AD61" s="210"/>
      <c r="AE61" s="210"/>
      <c r="AF61" s="210"/>
      <c r="AG61" s="210" t="s">
        <v>149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">
      <c r="A62" s="222" t="s">
        <v>135</v>
      </c>
      <c r="B62" s="223" t="s">
        <v>78</v>
      </c>
      <c r="C62" s="245" t="s">
        <v>79</v>
      </c>
      <c r="D62" s="224"/>
      <c r="E62" s="225"/>
      <c r="F62" s="226"/>
      <c r="G62" s="226">
        <f>SUMIF(AG63:AG75,"&lt;&gt;NOR",G63:G75)</f>
        <v>0</v>
      </c>
      <c r="H62" s="226"/>
      <c r="I62" s="226">
        <f>SUM(I63:I75)</f>
        <v>0</v>
      </c>
      <c r="J62" s="226"/>
      <c r="K62" s="226">
        <f>SUM(K63:K75)</f>
        <v>0</v>
      </c>
      <c r="L62" s="226"/>
      <c r="M62" s="226">
        <f>SUM(M63:M75)</f>
        <v>0</v>
      </c>
      <c r="N62" s="225"/>
      <c r="O62" s="225">
        <f>SUM(O63:O75)</f>
        <v>0</v>
      </c>
      <c r="P62" s="225"/>
      <c r="Q62" s="225">
        <f>SUM(Q63:Q75)</f>
        <v>0</v>
      </c>
      <c r="R62" s="226"/>
      <c r="S62" s="226"/>
      <c r="T62" s="227"/>
      <c r="U62" s="221"/>
      <c r="V62" s="221">
        <f>SUM(V63:V75)</f>
        <v>0</v>
      </c>
      <c r="W62" s="221"/>
      <c r="X62" s="221"/>
      <c r="Y62" s="221"/>
      <c r="AG62" t="s">
        <v>136</v>
      </c>
    </row>
    <row r="63" spans="1:60" ht="22.5" outlineLevel="1" x14ac:dyDescent="0.2">
      <c r="A63" s="236">
        <v>50</v>
      </c>
      <c r="B63" s="237" t="s">
        <v>247</v>
      </c>
      <c r="C63" s="246" t="s">
        <v>248</v>
      </c>
      <c r="D63" s="238" t="s">
        <v>174</v>
      </c>
      <c r="E63" s="239">
        <v>246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12</v>
      </c>
      <c r="M63" s="241">
        <f>G63*(1+L63/100)</f>
        <v>0</v>
      </c>
      <c r="N63" s="239">
        <v>0</v>
      </c>
      <c r="O63" s="239">
        <f>ROUND(E63*N63,2)</f>
        <v>0</v>
      </c>
      <c r="P63" s="239">
        <v>0</v>
      </c>
      <c r="Q63" s="239">
        <f>ROUND(E63*P63,2)</f>
        <v>0</v>
      </c>
      <c r="R63" s="241"/>
      <c r="S63" s="241" t="s">
        <v>140</v>
      </c>
      <c r="T63" s="242" t="s">
        <v>141</v>
      </c>
      <c r="U63" s="220">
        <v>0</v>
      </c>
      <c r="V63" s="220">
        <f>ROUND(E63*U63,2)</f>
        <v>0</v>
      </c>
      <c r="W63" s="220"/>
      <c r="X63" s="220" t="s">
        <v>148</v>
      </c>
      <c r="Y63" s="220" t="s">
        <v>143</v>
      </c>
      <c r="Z63" s="210"/>
      <c r="AA63" s="210"/>
      <c r="AB63" s="210"/>
      <c r="AC63" s="210"/>
      <c r="AD63" s="210"/>
      <c r="AE63" s="210"/>
      <c r="AF63" s="210"/>
      <c r="AG63" s="210" t="s">
        <v>149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36">
        <v>51</v>
      </c>
      <c r="B64" s="237" t="s">
        <v>249</v>
      </c>
      <c r="C64" s="246" t="s">
        <v>250</v>
      </c>
      <c r="D64" s="238" t="s">
        <v>174</v>
      </c>
      <c r="E64" s="239">
        <v>246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12</v>
      </c>
      <c r="M64" s="241">
        <f>G64*(1+L64/100)</f>
        <v>0</v>
      </c>
      <c r="N64" s="239">
        <v>0</v>
      </c>
      <c r="O64" s="239">
        <f>ROUND(E64*N64,2)</f>
        <v>0</v>
      </c>
      <c r="P64" s="239">
        <v>0</v>
      </c>
      <c r="Q64" s="239">
        <f>ROUND(E64*P64,2)</f>
        <v>0</v>
      </c>
      <c r="R64" s="241"/>
      <c r="S64" s="241" t="s">
        <v>140</v>
      </c>
      <c r="T64" s="242" t="s">
        <v>141</v>
      </c>
      <c r="U64" s="220">
        <v>0</v>
      </c>
      <c r="V64" s="220">
        <f>ROUND(E64*U64,2)</f>
        <v>0</v>
      </c>
      <c r="W64" s="220"/>
      <c r="X64" s="220" t="s">
        <v>142</v>
      </c>
      <c r="Y64" s="220" t="s">
        <v>143</v>
      </c>
      <c r="Z64" s="210"/>
      <c r="AA64" s="210"/>
      <c r="AB64" s="210"/>
      <c r="AC64" s="210"/>
      <c r="AD64" s="210"/>
      <c r="AE64" s="210"/>
      <c r="AF64" s="210"/>
      <c r="AG64" s="210" t="s">
        <v>144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6">
        <v>52</v>
      </c>
      <c r="B65" s="237" t="s">
        <v>251</v>
      </c>
      <c r="C65" s="246" t="s">
        <v>252</v>
      </c>
      <c r="D65" s="238" t="s">
        <v>174</v>
      </c>
      <c r="E65" s="239">
        <v>246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12</v>
      </c>
      <c r="M65" s="241">
        <f>G65*(1+L65/100)</f>
        <v>0</v>
      </c>
      <c r="N65" s="239">
        <v>0</v>
      </c>
      <c r="O65" s="239">
        <f>ROUND(E65*N65,2)</f>
        <v>0</v>
      </c>
      <c r="P65" s="239">
        <v>0</v>
      </c>
      <c r="Q65" s="239">
        <f>ROUND(E65*P65,2)</f>
        <v>0</v>
      </c>
      <c r="R65" s="241"/>
      <c r="S65" s="241" t="s">
        <v>140</v>
      </c>
      <c r="T65" s="242" t="s">
        <v>141</v>
      </c>
      <c r="U65" s="220">
        <v>0</v>
      </c>
      <c r="V65" s="220">
        <f>ROUND(E65*U65,2)</f>
        <v>0</v>
      </c>
      <c r="W65" s="220"/>
      <c r="X65" s="220" t="s">
        <v>142</v>
      </c>
      <c r="Y65" s="220" t="s">
        <v>143</v>
      </c>
      <c r="Z65" s="210"/>
      <c r="AA65" s="210"/>
      <c r="AB65" s="210"/>
      <c r="AC65" s="210"/>
      <c r="AD65" s="210"/>
      <c r="AE65" s="210"/>
      <c r="AF65" s="210"/>
      <c r="AG65" s="210" t="s">
        <v>144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6">
        <v>53</v>
      </c>
      <c r="B66" s="237" t="s">
        <v>253</v>
      </c>
      <c r="C66" s="246" t="s">
        <v>254</v>
      </c>
      <c r="D66" s="238" t="s">
        <v>147</v>
      </c>
      <c r="E66" s="239">
        <v>14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12</v>
      </c>
      <c r="M66" s="241">
        <f>G66*(1+L66/100)</f>
        <v>0</v>
      </c>
      <c r="N66" s="239">
        <v>0</v>
      </c>
      <c r="O66" s="239">
        <f>ROUND(E66*N66,2)</f>
        <v>0</v>
      </c>
      <c r="P66" s="239">
        <v>0</v>
      </c>
      <c r="Q66" s="239">
        <f>ROUND(E66*P66,2)</f>
        <v>0</v>
      </c>
      <c r="R66" s="241"/>
      <c r="S66" s="241" t="s">
        <v>140</v>
      </c>
      <c r="T66" s="242" t="s">
        <v>141</v>
      </c>
      <c r="U66" s="220">
        <v>0</v>
      </c>
      <c r="V66" s="220">
        <f>ROUND(E66*U66,2)</f>
        <v>0</v>
      </c>
      <c r="W66" s="220"/>
      <c r="X66" s="220" t="s">
        <v>142</v>
      </c>
      <c r="Y66" s="220" t="s">
        <v>143</v>
      </c>
      <c r="Z66" s="210"/>
      <c r="AA66" s="210"/>
      <c r="AB66" s="210"/>
      <c r="AC66" s="210"/>
      <c r="AD66" s="210"/>
      <c r="AE66" s="210"/>
      <c r="AF66" s="210"/>
      <c r="AG66" s="210" t="s">
        <v>144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6">
        <v>54</v>
      </c>
      <c r="B67" s="237" t="s">
        <v>255</v>
      </c>
      <c r="C67" s="246" t="s">
        <v>256</v>
      </c>
      <c r="D67" s="238" t="s">
        <v>174</v>
      </c>
      <c r="E67" s="239">
        <v>8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12</v>
      </c>
      <c r="M67" s="241">
        <f>G67*(1+L67/100)</f>
        <v>0</v>
      </c>
      <c r="N67" s="239">
        <v>0</v>
      </c>
      <c r="O67" s="239">
        <f>ROUND(E67*N67,2)</f>
        <v>0</v>
      </c>
      <c r="P67" s="239">
        <v>0</v>
      </c>
      <c r="Q67" s="239">
        <f>ROUND(E67*P67,2)</f>
        <v>0</v>
      </c>
      <c r="R67" s="241"/>
      <c r="S67" s="241" t="s">
        <v>140</v>
      </c>
      <c r="T67" s="242" t="s">
        <v>141</v>
      </c>
      <c r="U67" s="220">
        <v>0</v>
      </c>
      <c r="V67" s="220">
        <f>ROUND(E67*U67,2)</f>
        <v>0</v>
      </c>
      <c r="W67" s="220"/>
      <c r="X67" s="220" t="s">
        <v>142</v>
      </c>
      <c r="Y67" s="220" t="s">
        <v>143</v>
      </c>
      <c r="Z67" s="210"/>
      <c r="AA67" s="210"/>
      <c r="AB67" s="210"/>
      <c r="AC67" s="210"/>
      <c r="AD67" s="210"/>
      <c r="AE67" s="210"/>
      <c r="AF67" s="210"/>
      <c r="AG67" s="210" t="s">
        <v>144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6">
        <v>55</v>
      </c>
      <c r="B68" s="237" t="s">
        <v>257</v>
      </c>
      <c r="C68" s="246" t="s">
        <v>258</v>
      </c>
      <c r="D68" s="238" t="s">
        <v>174</v>
      </c>
      <c r="E68" s="239">
        <v>268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12</v>
      </c>
      <c r="M68" s="241">
        <f>G68*(1+L68/100)</f>
        <v>0</v>
      </c>
      <c r="N68" s="239">
        <v>0</v>
      </c>
      <c r="O68" s="239">
        <f>ROUND(E68*N68,2)</f>
        <v>0</v>
      </c>
      <c r="P68" s="239">
        <v>0</v>
      </c>
      <c r="Q68" s="239">
        <f>ROUND(E68*P68,2)</f>
        <v>0</v>
      </c>
      <c r="R68" s="241"/>
      <c r="S68" s="241" t="s">
        <v>140</v>
      </c>
      <c r="T68" s="242" t="s">
        <v>141</v>
      </c>
      <c r="U68" s="220">
        <v>0</v>
      </c>
      <c r="V68" s="220">
        <f>ROUND(E68*U68,2)</f>
        <v>0</v>
      </c>
      <c r="W68" s="220"/>
      <c r="X68" s="220" t="s">
        <v>148</v>
      </c>
      <c r="Y68" s="220" t="s">
        <v>143</v>
      </c>
      <c r="Z68" s="210"/>
      <c r="AA68" s="210"/>
      <c r="AB68" s="210"/>
      <c r="AC68" s="210"/>
      <c r="AD68" s="210"/>
      <c r="AE68" s="210"/>
      <c r="AF68" s="210"/>
      <c r="AG68" s="210" t="s">
        <v>149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6">
        <v>56</v>
      </c>
      <c r="B69" s="237" t="s">
        <v>259</v>
      </c>
      <c r="C69" s="246" t="s">
        <v>260</v>
      </c>
      <c r="D69" s="238" t="s">
        <v>174</v>
      </c>
      <c r="E69" s="239">
        <v>271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12</v>
      </c>
      <c r="M69" s="241">
        <f>G69*(1+L69/100)</f>
        <v>0</v>
      </c>
      <c r="N69" s="239">
        <v>0</v>
      </c>
      <c r="O69" s="239">
        <f>ROUND(E69*N69,2)</f>
        <v>0</v>
      </c>
      <c r="P69" s="239">
        <v>0</v>
      </c>
      <c r="Q69" s="239">
        <f>ROUND(E69*P69,2)</f>
        <v>0</v>
      </c>
      <c r="R69" s="241"/>
      <c r="S69" s="241" t="s">
        <v>140</v>
      </c>
      <c r="T69" s="242" t="s">
        <v>141</v>
      </c>
      <c r="U69" s="220">
        <v>0</v>
      </c>
      <c r="V69" s="220">
        <f>ROUND(E69*U69,2)</f>
        <v>0</v>
      </c>
      <c r="W69" s="220"/>
      <c r="X69" s="220" t="s">
        <v>142</v>
      </c>
      <c r="Y69" s="220" t="s">
        <v>143</v>
      </c>
      <c r="Z69" s="210"/>
      <c r="AA69" s="210"/>
      <c r="AB69" s="210"/>
      <c r="AC69" s="210"/>
      <c r="AD69" s="210"/>
      <c r="AE69" s="210"/>
      <c r="AF69" s="210"/>
      <c r="AG69" s="210" t="s">
        <v>144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6">
        <v>57</v>
      </c>
      <c r="B70" s="237" t="s">
        <v>261</v>
      </c>
      <c r="C70" s="246" t="s">
        <v>262</v>
      </c>
      <c r="D70" s="238" t="s">
        <v>174</v>
      </c>
      <c r="E70" s="239">
        <v>246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12</v>
      </c>
      <c r="M70" s="241">
        <f>G70*(1+L70/100)</f>
        <v>0</v>
      </c>
      <c r="N70" s="239">
        <v>0</v>
      </c>
      <c r="O70" s="239">
        <f>ROUND(E70*N70,2)</f>
        <v>0</v>
      </c>
      <c r="P70" s="239">
        <v>0</v>
      </c>
      <c r="Q70" s="239">
        <f>ROUND(E70*P70,2)</f>
        <v>0</v>
      </c>
      <c r="R70" s="241"/>
      <c r="S70" s="241" t="s">
        <v>140</v>
      </c>
      <c r="T70" s="242" t="s">
        <v>141</v>
      </c>
      <c r="U70" s="220">
        <v>0</v>
      </c>
      <c r="V70" s="220">
        <f>ROUND(E70*U70,2)</f>
        <v>0</v>
      </c>
      <c r="W70" s="220"/>
      <c r="X70" s="220" t="s">
        <v>148</v>
      </c>
      <c r="Y70" s="220" t="s">
        <v>143</v>
      </c>
      <c r="Z70" s="210"/>
      <c r="AA70" s="210"/>
      <c r="AB70" s="210"/>
      <c r="AC70" s="210"/>
      <c r="AD70" s="210"/>
      <c r="AE70" s="210"/>
      <c r="AF70" s="210"/>
      <c r="AG70" s="210" t="s">
        <v>149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6">
        <v>58</v>
      </c>
      <c r="B71" s="237" t="s">
        <v>263</v>
      </c>
      <c r="C71" s="246" t="s">
        <v>264</v>
      </c>
      <c r="D71" s="238" t="s">
        <v>174</v>
      </c>
      <c r="E71" s="239">
        <v>246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12</v>
      </c>
      <c r="M71" s="241">
        <f>G71*(1+L71/100)</f>
        <v>0</v>
      </c>
      <c r="N71" s="239">
        <v>0</v>
      </c>
      <c r="O71" s="239">
        <f>ROUND(E71*N71,2)</f>
        <v>0</v>
      </c>
      <c r="P71" s="239">
        <v>0</v>
      </c>
      <c r="Q71" s="239">
        <f>ROUND(E71*P71,2)</f>
        <v>0</v>
      </c>
      <c r="R71" s="241"/>
      <c r="S71" s="241" t="s">
        <v>140</v>
      </c>
      <c r="T71" s="242" t="s">
        <v>141</v>
      </c>
      <c r="U71" s="220">
        <v>0</v>
      </c>
      <c r="V71" s="220">
        <f>ROUND(E71*U71,2)</f>
        <v>0</v>
      </c>
      <c r="W71" s="220"/>
      <c r="X71" s="220" t="s">
        <v>148</v>
      </c>
      <c r="Y71" s="220" t="s">
        <v>143</v>
      </c>
      <c r="Z71" s="210"/>
      <c r="AA71" s="210"/>
      <c r="AB71" s="210"/>
      <c r="AC71" s="210"/>
      <c r="AD71" s="210"/>
      <c r="AE71" s="210"/>
      <c r="AF71" s="210"/>
      <c r="AG71" s="210" t="s">
        <v>149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36">
        <v>59</v>
      </c>
      <c r="B72" s="237" t="s">
        <v>265</v>
      </c>
      <c r="C72" s="246" t="s">
        <v>266</v>
      </c>
      <c r="D72" s="238" t="s">
        <v>174</v>
      </c>
      <c r="E72" s="239">
        <v>271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12</v>
      </c>
      <c r="M72" s="241">
        <f>G72*(1+L72/100)</f>
        <v>0</v>
      </c>
      <c r="N72" s="239">
        <v>0</v>
      </c>
      <c r="O72" s="239">
        <f>ROUND(E72*N72,2)</f>
        <v>0</v>
      </c>
      <c r="P72" s="239">
        <v>0</v>
      </c>
      <c r="Q72" s="239">
        <f>ROUND(E72*P72,2)</f>
        <v>0</v>
      </c>
      <c r="R72" s="241"/>
      <c r="S72" s="241" t="s">
        <v>140</v>
      </c>
      <c r="T72" s="242" t="s">
        <v>141</v>
      </c>
      <c r="U72" s="220">
        <v>0</v>
      </c>
      <c r="V72" s="220">
        <f>ROUND(E72*U72,2)</f>
        <v>0</v>
      </c>
      <c r="W72" s="220"/>
      <c r="X72" s="220" t="s">
        <v>142</v>
      </c>
      <c r="Y72" s="220" t="s">
        <v>143</v>
      </c>
      <c r="Z72" s="210"/>
      <c r="AA72" s="210"/>
      <c r="AB72" s="210"/>
      <c r="AC72" s="210"/>
      <c r="AD72" s="210"/>
      <c r="AE72" s="210"/>
      <c r="AF72" s="210"/>
      <c r="AG72" s="210" t="s">
        <v>144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6">
        <v>60</v>
      </c>
      <c r="B73" s="237" t="s">
        <v>267</v>
      </c>
      <c r="C73" s="246" t="s">
        <v>268</v>
      </c>
      <c r="D73" s="238" t="s">
        <v>269</v>
      </c>
      <c r="E73" s="239">
        <v>7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12</v>
      </c>
      <c r="M73" s="241">
        <f>G73*(1+L73/100)</f>
        <v>0</v>
      </c>
      <c r="N73" s="239">
        <v>0</v>
      </c>
      <c r="O73" s="239">
        <f>ROUND(E73*N73,2)</f>
        <v>0</v>
      </c>
      <c r="P73" s="239">
        <v>0</v>
      </c>
      <c r="Q73" s="239">
        <f>ROUND(E73*P73,2)</f>
        <v>0</v>
      </c>
      <c r="R73" s="241"/>
      <c r="S73" s="241" t="s">
        <v>140</v>
      </c>
      <c r="T73" s="242" t="s">
        <v>141</v>
      </c>
      <c r="U73" s="220">
        <v>0</v>
      </c>
      <c r="V73" s="220">
        <f>ROUND(E73*U73,2)</f>
        <v>0</v>
      </c>
      <c r="W73" s="220"/>
      <c r="X73" s="220" t="s">
        <v>270</v>
      </c>
      <c r="Y73" s="220" t="s">
        <v>143</v>
      </c>
      <c r="Z73" s="210"/>
      <c r="AA73" s="210"/>
      <c r="AB73" s="210"/>
      <c r="AC73" s="210"/>
      <c r="AD73" s="210"/>
      <c r="AE73" s="210"/>
      <c r="AF73" s="210"/>
      <c r="AG73" s="210" t="s">
        <v>271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6">
        <v>61</v>
      </c>
      <c r="B74" s="237" t="s">
        <v>272</v>
      </c>
      <c r="C74" s="246" t="s">
        <v>159</v>
      </c>
      <c r="D74" s="238" t="s">
        <v>174</v>
      </c>
      <c r="E74" s="239">
        <v>246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12</v>
      </c>
      <c r="M74" s="241">
        <f>G74*(1+L74/100)</f>
        <v>0</v>
      </c>
      <c r="N74" s="239">
        <v>0</v>
      </c>
      <c r="O74" s="239">
        <f>ROUND(E74*N74,2)</f>
        <v>0</v>
      </c>
      <c r="P74" s="239">
        <v>0</v>
      </c>
      <c r="Q74" s="239">
        <f>ROUND(E74*P74,2)</f>
        <v>0</v>
      </c>
      <c r="R74" s="241"/>
      <c r="S74" s="241" t="s">
        <v>140</v>
      </c>
      <c r="T74" s="242" t="s">
        <v>141</v>
      </c>
      <c r="U74" s="220">
        <v>0</v>
      </c>
      <c r="V74" s="220">
        <f>ROUND(E74*U74,2)</f>
        <v>0</v>
      </c>
      <c r="W74" s="220"/>
      <c r="X74" s="220" t="s">
        <v>142</v>
      </c>
      <c r="Y74" s="220" t="s">
        <v>143</v>
      </c>
      <c r="Z74" s="210"/>
      <c r="AA74" s="210"/>
      <c r="AB74" s="210"/>
      <c r="AC74" s="210"/>
      <c r="AD74" s="210"/>
      <c r="AE74" s="210"/>
      <c r="AF74" s="210"/>
      <c r="AG74" s="210" t="s">
        <v>144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6">
        <v>62</v>
      </c>
      <c r="B75" s="237" t="s">
        <v>273</v>
      </c>
      <c r="C75" s="246" t="s">
        <v>185</v>
      </c>
      <c r="D75" s="238" t="s">
        <v>186</v>
      </c>
      <c r="E75" s="239">
        <v>1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12</v>
      </c>
      <c r="M75" s="241">
        <f>G75*(1+L75/100)</f>
        <v>0</v>
      </c>
      <c r="N75" s="239">
        <v>0</v>
      </c>
      <c r="O75" s="239">
        <f>ROUND(E75*N75,2)</f>
        <v>0</v>
      </c>
      <c r="P75" s="239">
        <v>0</v>
      </c>
      <c r="Q75" s="239">
        <f>ROUND(E75*P75,2)</f>
        <v>0</v>
      </c>
      <c r="R75" s="241"/>
      <c r="S75" s="241" t="s">
        <v>140</v>
      </c>
      <c r="T75" s="242" t="s">
        <v>141</v>
      </c>
      <c r="U75" s="220">
        <v>0</v>
      </c>
      <c r="V75" s="220">
        <f>ROUND(E75*U75,2)</f>
        <v>0</v>
      </c>
      <c r="W75" s="220"/>
      <c r="X75" s="220" t="s">
        <v>148</v>
      </c>
      <c r="Y75" s="220" t="s">
        <v>143</v>
      </c>
      <c r="Z75" s="210"/>
      <c r="AA75" s="210"/>
      <c r="AB75" s="210"/>
      <c r="AC75" s="210"/>
      <c r="AD75" s="210"/>
      <c r="AE75" s="210"/>
      <c r="AF75" s="210"/>
      <c r="AG75" s="210" t="s">
        <v>149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">
      <c r="A76" s="222" t="s">
        <v>135</v>
      </c>
      <c r="B76" s="223" t="s">
        <v>80</v>
      </c>
      <c r="C76" s="245" t="s">
        <v>81</v>
      </c>
      <c r="D76" s="224"/>
      <c r="E76" s="225"/>
      <c r="F76" s="226"/>
      <c r="G76" s="226">
        <f>SUMIF(AG77:AG85,"&lt;&gt;NOR",G77:G85)</f>
        <v>0</v>
      </c>
      <c r="H76" s="226"/>
      <c r="I76" s="226">
        <f>SUM(I77:I85)</f>
        <v>0</v>
      </c>
      <c r="J76" s="226"/>
      <c r="K76" s="226">
        <f>SUM(K77:K85)</f>
        <v>0</v>
      </c>
      <c r="L76" s="226"/>
      <c r="M76" s="226">
        <f>SUM(M77:M85)</f>
        <v>0</v>
      </c>
      <c r="N76" s="225"/>
      <c r="O76" s="225">
        <f>SUM(O77:O85)</f>
        <v>0</v>
      </c>
      <c r="P76" s="225"/>
      <c r="Q76" s="225">
        <f>SUM(Q77:Q85)</f>
        <v>0</v>
      </c>
      <c r="R76" s="226"/>
      <c r="S76" s="226"/>
      <c r="T76" s="227"/>
      <c r="U76" s="221"/>
      <c r="V76" s="221">
        <f>SUM(V77:V85)</f>
        <v>0</v>
      </c>
      <c r="W76" s="221"/>
      <c r="X76" s="221"/>
      <c r="Y76" s="221"/>
      <c r="AG76" t="s">
        <v>136</v>
      </c>
    </row>
    <row r="77" spans="1:60" outlineLevel="1" x14ac:dyDescent="0.2">
      <c r="A77" s="236">
        <v>63</v>
      </c>
      <c r="B77" s="237" t="s">
        <v>274</v>
      </c>
      <c r="C77" s="246" t="s">
        <v>275</v>
      </c>
      <c r="D77" s="238" t="s">
        <v>139</v>
      </c>
      <c r="E77" s="239">
        <v>27.8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12</v>
      </c>
      <c r="M77" s="241">
        <f>G77*(1+L77/100)</f>
        <v>0</v>
      </c>
      <c r="N77" s="239">
        <v>0</v>
      </c>
      <c r="O77" s="239">
        <f>ROUND(E77*N77,2)</f>
        <v>0</v>
      </c>
      <c r="P77" s="239">
        <v>0</v>
      </c>
      <c r="Q77" s="239">
        <f>ROUND(E77*P77,2)</f>
        <v>0</v>
      </c>
      <c r="R77" s="241"/>
      <c r="S77" s="241" t="s">
        <v>140</v>
      </c>
      <c r="T77" s="242" t="s">
        <v>141</v>
      </c>
      <c r="U77" s="220">
        <v>0</v>
      </c>
      <c r="V77" s="220">
        <f>ROUND(E77*U77,2)</f>
        <v>0</v>
      </c>
      <c r="W77" s="220"/>
      <c r="X77" s="220" t="s">
        <v>148</v>
      </c>
      <c r="Y77" s="220" t="s">
        <v>143</v>
      </c>
      <c r="Z77" s="210"/>
      <c r="AA77" s="210"/>
      <c r="AB77" s="210"/>
      <c r="AC77" s="210"/>
      <c r="AD77" s="210"/>
      <c r="AE77" s="210"/>
      <c r="AF77" s="210"/>
      <c r="AG77" s="210" t="s">
        <v>149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6">
        <v>64</v>
      </c>
      <c r="B78" s="237" t="s">
        <v>276</v>
      </c>
      <c r="C78" s="246" t="s">
        <v>277</v>
      </c>
      <c r="D78" s="238" t="s">
        <v>139</v>
      </c>
      <c r="E78" s="239">
        <v>36.200000000000003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12</v>
      </c>
      <c r="M78" s="241">
        <f>G78*(1+L78/100)</f>
        <v>0</v>
      </c>
      <c r="N78" s="239">
        <v>0</v>
      </c>
      <c r="O78" s="239">
        <f>ROUND(E78*N78,2)</f>
        <v>0</v>
      </c>
      <c r="P78" s="239">
        <v>0</v>
      </c>
      <c r="Q78" s="239">
        <f>ROUND(E78*P78,2)</f>
        <v>0</v>
      </c>
      <c r="R78" s="241"/>
      <c r="S78" s="241" t="s">
        <v>140</v>
      </c>
      <c r="T78" s="242" t="s">
        <v>141</v>
      </c>
      <c r="U78" s="220">
        <v>0</v>
      </c>
      <c r="V78" s="220">
        <f>ROUND(E78*U78,2)</f>
        <v>0</v>
      </c>
      <c r="W78" s="220"/>
      <c r="X78" s="220" t="s">
        <v>142</v>
      </c>
      <c r="Y78" s="220" t="s">
        <v>143</v>
      </c>
      <c r="Z78" s="210"/>
      <c r="AA78" s="210"/>
      <c r="AB78" s="210"/>
      <c r="AC78" s="210"/>
      <c r="AD78" s="210"/>
      <c r="AE78" s="210"/>
      <c r="AF78" s="210"/>
      <c r="AG78" s="210" t="s">
        <v>144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6">
        <v>65</v>
      </c>
      <c r="B79" s="237" t="s">
        <v>278</v>
      </c>
      <c r="C79" s="246" t="s">
        <v>279</v>
      </c>
      <c r="D79" s="238" t="s">
        <v>174</v>
      </c>
      <c r="E79" s="239">
        <v>136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12</v>
      </c>
      <c r="M79" s="241">
        <f>G79*(1+L79/100)</f>
        <v>0</v>
      </c>
      <c r="N79" s="239">
        <v>0</v>
      </c>
      <c r="O79" s="239">
        <f>ROUND(E79*N79,2)</f>
        <v>0</v>
      </c>
      <c r="P79" s="239">
        <v>0</v>
      </c>
      <c r="Q79" s="239">
        <f>ROUND(E79*P79,2)</f>
        <v>0</v>
      </c>
      <c r="R79" s="241"/>
      <c r="S79" s="241" t="s">
        <v>140</v>
      </c>
      <c r="T79" s="242" t="s">
        <v>141</v>
      </c>
      <c r="U79" s="220">
        <v>0</v>
      </c>
      <c r="V79" s="220">
        <f>ROUND(E79*U79,2)</f>
        <v>0</v>
      </c>
      <c r="W79" s="220"/>
      <c r="X79" s="220" t="s">
        <v>148</v>
      </c>
      <c r="Y79" s="220" t="s">
        <v>143</v>
      </c>
      <c r="Z79" s="210"/>
      <c r="AA79" s="210"/>
      <c r="AB79" s="210"/>
      <c r="AC79" s="210"/>
      <c r="AD79" s="210"/>
      <c r="AE79" s="210"/>
      <c r="AF79" s="210"/>
      <c r="AG79" s="210" t="s">
        <v>149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2.5" outlineLevel="1" x14ac:dyDescent="0.2">
      <c r="A80" s="236">
        <v>66</v>
      </c>
      <c r="B80" s="237" t="s">
        <v>280</v>
      </c>
      <c r="C80" s="246" t="s">
        <v>281</v>
      </c>
      <c r="D80" s="238" t="s">
        <v>174</v>
      </c>
      <c r="E80" s="239">
        <v>24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12</v>
      </c>
      <c r="M80" s="241">
        <f>G80*(1+L80/100)</f>
        <v>0</v>
      </c>
      <c r="N80" s="239">
        <v>0</v>
      </c>
      <c r="O80" s="239">
        <f>ROUND(E80*N80,2)</f>
        <v>0</v>
      </c>
      <c r="P80" s="239">
        <v>0</v>
      </c>
      <c r="Q80" s="239">
        <f>ROUND(E80*P80,2)</f>
        <v>0</v>
      </c>
      <c r="R80" s="241"/>
      <c r="S80" s="241" t="s">
        <v>140</v>
      </c>
      <c r="T80" s="242" t="s">
        <v>141</v>
      </c>
      <c r="U80" s="220">
        <v>0</v>
      </c>
      <c r="V80" s="220">
        <f>ROUND(E80*U80,2)</f>
        <v>0</v>
      </c>
      <c r="W80" s="220"/>
      <c r="X80" s="220" t="s">
        <v>148</v>
      </c>
      <c r="Y80" s="220" t="s">
        <v>143</v>
      </c>
      <c r="Z80" s="210"/>
      <c r="AA80" s="210"/>
      <c r="AB80" s="210"/>
      <c r="AC80" s="210"/>
      <c r="AD80" s="210"/>
      <c r="AE80" s="210"/>
      <c r="AF80" s="210"/>
      <c r="AG80" s="210" t="s">
        <v>149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6">
        <v>67</v>
      </c>
      <c r="B81" s="237" t="s">
        <v>282</v>
      </c>
      <c r="C81" s="246" t="s">
        <v>250</v>
      </c>
      <c r="D81" s="238" t="s">
        <v>174</v>
      </c>
      <c r="E81" s="239">
        <v>24</v>
      </c>
      <c r="F81" s="240"/>
      <c r="G81" s="241">
        <f>ROUND(E81*F81,2)</f>
        <v>0</v>
      </c>
      <c r="H81" s="240"/>
      <c r="I81" s="241">
        <f>ROUND(E81*H81,2)</f>
        <v>0</v>
      </c>
      <c r="J81" s="240"/>
      <c r="K81" s="241">
        <f>ROUND(E81*J81,2)</f>
        <v>0</v>
      </c>
      <c r="L81" s="241">
        <v>12</v>
      </c>
      <c r="M81" s="241">
        <f>G81*(1+L81/100)</f>
        <v>0</v>
      </c>
      <c r="N81" s="239">
        <v>0</v>
      </c>
      <c r="O81" s="239">
        <f>ROUND(E81*N81,2)</f>
        <v>0</v>
      </c>
      <c r="P81" s="239">
        <v>0</v>
      </c>
      <c r="Q81" s="239">
        <f>ROUND(E81*P81,2)</f>
        <v>0</v>
      </c>
      <c r="R81" s="241"/>
      <c r="S81" s="241" t="s">
        <v>140</v>
      </c>
      <c r="T81" s="242" t="s">
        <v>141</v>
      </c>
      <c r="U81" s="220">
        <v>0</v>
      </c>
      <c r="V81" s="220">
        <f>ROUND(E81*U81,2)</f>
        <v>0</v>
      </c>
      <c r="W81" s="220"/>
      <c r="X81" s="220" t="s">
        <v>142</v>
      </c>
      <c r="Y81" s="220" t="s">
        <v>143</v>
      </c>
      <c r="Z81" s="210"/>
      <c r="AA81" s="210"/>
      <c r="AB81" s="210"/>
      <c r="AC81" s="210"/>
      <c r="AD81" s="210"/>
      <c r="AE81" s="210"/>
      <c r="AF81" s="210"/>
      <c r="AG81" s="210" t="s">
        <v>144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36">
        <v>68</v>
      </c>
      <c r="B82" s="237" t="s">
        <v>283</v>
      </c>
      <c r="C82" s="246" t="s">
        <v>252</v>
      </c>
      <c r="D82" s="238" t="s">
        <v>174</v>
      </c>
      <c r="E82" s="239">
        <v>24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12</v>
      </c>
      <c r="M82" s="241">
        <f>G82*(1+L82/100)</f>
        <v>0</v>
      </c>
      <c r="N82" s="239">
        <v>0</v>
      </c>
      <c r="O82" s="239">
        <f>ROUND(E82*N82,2)</f>
        <v>0</v>
      </c>
      <c r="P82" s="239">
        <v>0</v>
      </c>
      <c r="Q82" s="239">
        <f>ROUND(E82*P82,2)</f>
        <v>0</v>
      </c>
      <c r="R82" s="241"/>
      <c r="S82" s="241" t="s">
        <v>140</v>
      </c>
      <c r="T82" s="242" t="s">
        <v>141</v>
      </c>
      <c r="U82" s="220">
        <v>0</v>
      </c>
      <c r="V82" s="220">
        <f>ROUND(E82*U82,2)</f>
        <v>0</v>
      </c>
      <c r="W82" s="220"/>
      <c r="X82" s="220" t="s">
        <v>142</v>
      </c>
      <c r="Y82" s="220" t="s">
        <v>143</v>
      </c>
      <c r="Z82" s="210"/>
      <c r="AA82" s="210"/>
      <c r="AB82" s="210"/>
      <c r="AC82" s="210"/>
      <c r="AD82" s="210"/>
      <c r="AE82" s="210"/>
      <c r="AF82" s="210"/>
      <c r="AG82" s="210" t="s">
        <v>144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6">
        <v>69</v>
      </c>
      <c r="B83" s="237" t="s">
        <v>284</v>
      </c>
      <c r="C83" s="246" t="s">
        <v>285</v>
      </c>
      <c r="D83" s="238" t="s">
        <v>174</v>
      </c>
      <c r="E83" s="239">
        <v>26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12</v>
      </c>
      <c r="M83" s="241">
        <f>G83*(1+L83/100)</f>
        <v>0</v>
      </c>
      <c r="N83" s="239">
        <v>0</v>
      </c>
      <c r="O83" s="239">
        <f>ROUND(E83*N83,2)</f>
        <v>0</v>
      </c>
      <c r="P83" s="239">
        <v>0</v>
      </c>
      <c r="Q83" s="239">
        <f>ROUND(E83*P83,2)</f>
        <v>0</v>
      </c>
      <c r="R83" s="241"/>
      <c r="S83" s="241" t="s">
        <v>140</v>
      </c>
      <c r="T83" s="242" t="s">
        <v>141</v>
      </c>
      <c r="U83" s="220">
        <v>0</v>
      </c>
      <c r="V83" s="220">
        <f>ROUND(E83*U83,2)</f>
        <v>0</v>
      </c>
      <c r="W83" s="220"/>
      <c r="X83" s="220" t="s">
        <v>148</v>
      </c>
      <c r="Y83" s="220" t="s">
        <v>143</v>
      </c>
      <c r="Z83" s="210"/>
      <c r="AA83" s="210"/>
      <c r="AB83" s="210"/>
      <c r="AC83" s="210"/>
      <c r="AD83" s="210"/>
      <c r="AE83" s="210"/>
      <c r="AF83" s="210"/>
      <c r="AG83" s="210" t="s">
        <v>149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6">
        <v>70</v>
      </c>
      <c r="B84" s="237" t="s">
        <v>286</v>
      </c>
      <c r="C84" s="246" t="s">
        <v>159</v>
      </c>
      <c r="D84" s="238" t="s">
        <v>186</v>
      </c>
      <c r="E84" s="239">
        <v>2</v>
      </c>
      <c r="F84" s="240"/>
      <c r="G84" s="241">
        <f>ROUND(E84*F84,2)</f>
        <v>0</v>
      </c>
      <c r="H84" s="240"/>
      <c r="I84" s="241">
        <f>ROUND(E84*H84,2)</f>
        <v>0</v>
      </c>
      <c r="J84" s="240"/>
      <c r="K84" s="241">
        <f>ROUND(E84*J84,2)</f>
        <v>0</v>
      </c>
      <c r="L84" s="241">
        <v>12</v>
      </c>
      <c r="M84" s="241">
        <f>G84*(1+L84/100)</f>
        <v>0</v>
      </c>
      <c r="N84" s="239">
        <v>0</v>
      </c>
      <c r="O84" s="239">
        <f>ROUND(E84*N84,2)</f>
        <v>0</v>
      </c>
      <c r="P84" s="239">
        <v>0</v>
      </c>
      <c r="Q84" s="239">
        <f>ROUND(E84*P84,2)</f>
        <v>0</v>
      </c>
      <c r="R84" s="241"/>
      <c r="S84" s="241" t="s">
        <v>140</v>
      </c>
      <c r="T84" s="242" t="s">
        <v>141</v>
      </c>
      <c r="U84" s="220">
        <v>0</v>
      </c>
      <c r="V84" s="220">
        <f>ROUND(E84*U84,2)</f>
        <v>0</v>
      </c>
      <c r="W84" s="220"/>
      <c r="X84" s="220" t="s">
        <v>142</v>
      </c>
      <c r="Y84" s="220" t="s">
        <v>143</v>
      </c>
      <c r="Z84" s="210"/>
      <c r="AA84" s="210"/>
      <c r="AB84" s="210"/>
      <c r="AC84" s="210"/>
      <c r="AD84" s="210"/>
      <c r="AE84" s="210"/>
      <c r="AF84" s="210"/>
      <c r="AG84" s="210" t="s">
        <v>144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6">
        <v>71</v>
      </c>
      <c r="B85" s="237" t="s">
        <v>287</v>
      </c>
      <c r="C85" s="246" t="s">
        <v>185</v>
      </c>
      <c r="D85" s="238" t="s">
        <v>186</v>
      </c>
      <c r="E85" s="239">
        <v>1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12</v>
      </c>
      <c r="M85" s="241">
        <f>G85*(1+L85/100)</f>
        <v>0</v>
      </c>
      <c r="N85" s="239">
        <v>0</v>
      </c>
      <c r="O85" s="239">
        <f>ROUND(E85*N85,2)</f>
        <v>0</v>
      </c>
      <c r="P85" s="239">
        <v>0</v>
      </c>
      <c r="Q85" s="239">
        <f>ROUND(E85*P85,2)</f>
        <v>0</v>
      </c>
      <c r="R85" s="241"/>
      <c r="S85" s="241" t="s">
        <v>140</v>
      </c>
      <c r="T85" s="242" t="s">
        <v>141</v>
      </c>
      <c r="U85" s="220">
        <v>0</v>
      </c>
      <c r="V85" s="220">
        <f>ROUND(E85*U85,2)</f>
        <v>0</v>
      </c>
      <c r="W85" s="220"/>
      <c r="X85" s="220" t="s">
        <v>148</v>
      </c>
      <c r="Y85" s="220" t="s">
        <v>143</v>
      </c>
      <c r="Z85" s="210"/>
      <c r="AA85" s="210"/>
      <c r="AB85" s="210"/>
      <c r="AC85" s="210"/>
      <c r="AD85" s="210"/>
      <c r="AE85" s="210"/>
      <c r="AF85" s="210"/>
      <c r="AG85" s="210" t="s">
        <v>149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x14ac:dyDescent="0.2">
      <c r="A86" s="222" t="s">
        <v>135</v>
      </c>
      <c r="B86" s="223" t="s">
        <v>82</v>
      </c>
      <c r="C86" s="245" t="s">
        <v>83</v>
      </c>
      <c r="D86" s="224"/>
      <c r="E86" s="225"/>
      <c r="F86" s="226"/>
      <c r="G86" s="226">
        <f>SUMIF(AG87:AG91,"&lt;&gt;NOR",G87:G91)</f>
        <v>0</v>
      </c>
      <c r="H86" s="226"/>
      <c r="I86" s="226">
        <f>SUM(I87:I91)</f>
        <v>0</v>
      </c>
      <c r="J86" s="226"/>
      <c r="K86" s="226">
        <f>SUM(K87:K91)</f>
        <v>0</v>
      </c>
      <c r="L86" s="226"/>
      <c r="M86" s="226">
        <f>SUM(M87:M91)</f>
        <v>0</v>
      </c>
      <c r="N86" s="225"/>
      <c r="O86" s="225">
        <f>SUM(O87:O91)</f>
        <v>0</v>
      </c>
      <c r="P86" s="225"/>
      <c r="Q86" s="225">
        <f>SUM(Q87:Q91)</f>
        <v>0</v>
      </c>
      <c r="R86" s="226"/>
      <c r="S86" s="226"/>
      <c r="T86" s="227"/>
      <c r="U86" s="221"/>
      <c r="V86" s="221">
        <f>SUM(V87:V91)</f>
        <v>0</v>
      </c>
      <c r="W86" s="221"/>
      <c r="X86" s="221"/>
      <c r="Y86" s="221"/>
      <c r="AG86" t="s">
        <v>136</v>
      </c>
    </row>
    <row r="87" spans="1:60" outlineLevel="1" x14ac:dyDescent="0.2">
      <c r="A87" s="236">
        <v>72</v>
      </c>
      <c r="B87" s="237" t="s">
        <v>288</v>
      </c>
      <c r="C87" s="246" t="s">
        <v>289</v>
      </c>
      <c r="D87" s="238" t="s">
        <v>174</v>
      </c>
      <c r="E87" s="239">
        <v>26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12</v>
      </c>
      <c r="M87" s="241">
        <f>G87*(1+L87/100)</f>
        <v>0</v>
      </c>
      <c r="N87" s="239">
        <v>0</v>
      </c>
      <c r="O87" s="239">
        <f>ROUND(E87*N87,2)</f>
        <v>0</v>
      </c>
      <c r="P87" s="239">
        <v>0</v>
      </c>
      <c r="Q87" s="239">
        <f>ROUND(E87*P87,2)</f>
        <v>0</v>
      </c>
      <c r="R87" s="241"/>
      <c r="S87" s="241" t="s">
        <v>140</v>
      </c>
      <c r="T87" s="242" t="s">
        <v>141</v>
      </c>
      <c r="U87" s="220">
        <v>0</v>
      </c>
      <c r="V87" s="220">
        <f>ROUND(E87*U87,2)</f>
        <v>0</v>
      </c>
      <c r="W87" s="220"/>
      <c r="X87" s="220" t="s">
        <v>148</v>
      </c>
      <c r="Y87" s="220" t="s">
        <v>143</v>
      </c>
      <c r="Z87" s="210"/>
      <c r="AA87" s="210"/>
      <c r="AB87" s="210"/>
      <c r="AC87" s="210"/>
      <c r="AD87" s="210"/>
      <c r="AE87" s="210"/>
      <c r="AF87" s="210"/>
      <c r="AG87" s="210" t="s">
        <v>149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6">
        <v>73</v>
      </c>
      <c r="B88" s="237" t="s">
        <v>290</v>
      </c>
      <c r="C88" s="246" t="s">
        <v>291</v>
      </c>
      <c r="D88" s="238" t="s">
        <v>174</v>
      </c>
      <c r="E88" s="239">
        <v>26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12</v>
      </c>
      <c r="M88" s="241">
        <f>G88*(1+L88/100)</f>
        <v>0</v>
      </c>
      <c r="N88" s="239">
        <v>0</v>
      </c>
      <c r="O88" s="239">
        <f>ROUND(E88*N88,2)</f>
        <v>0</v>
      </c>
      <c r="P88" s="239">
        <v>0</v>
      </c>
      <c r="Q88" s="239">
        <f>ROUND(E88*P88,2)</f>
        <v>0</v>
      </c>
      <c r="R88" s="241"/>
      <c r="S88" s="241" t="s">
        <v>140</v>
      </c>
      <c r="T88" s="242" t="s">
        <v>141</v>
      </c>
      <c r="U88" s="220">
        <v>0</v>
      </c>
      <c r="V88" s="220">
        <f>ROUND(E88*U88,2)</f>
        <v>0</v>
      </c>
      <c r="W88" s="220"/>
      <c r="X88" s="220" t="s">
        <v>148</v>
      </c>
      <c r="Y88" s="220" t="s">
        <v>143</v>
      </c>
      <c r="Z88" s="210"/>
      <c r="AA88" s="210"/>
      <c r="AB88" s="210"/>
      <c r="AC88" s="210"/>
      <c r="AD88" s="210"/>
      <c r="AE88" s="210"/>
      <c r="AF88" s="210"/>
      <c r="AG88" s="210" t="s">
        <v>149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6">
        <v>74</v>
      </c>
      <c r="B89" s="237" t="s">
        <v>292</v>
      </c>
      <c r="C89" s="246" t="s">
        <v>293</v>
      </c>
      <c r="D89" s="238" t="s">
        <v>171</v>
      </c>
      <c r="E89" s="239">
        <v>0.25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12</v>
      </c>
      <c r="M89" s="241">
        <f>G89*(1+L89/100)</f>
        <v>0</v>
      </c>
      <c r="N89" s="239">
        <v>0</v>
      </c>
      <c r="O89" s="239">
        <f>ROUND(E89*N89,2)</f>
        <v>0</v>
      </c>
      <c r="P89" s="239">
        <v>0</v>
      </c>
      <c r="Q89" s="239">
        <f>ROUND(E89*P89,2)</f>
        <v>0</v>
      </c>
      <c r="R89" s="241"/>
      <c r="S89" s="241" t="s">
        <v>140</v>
      </c>
      <c r="T89" s="242" t="s">
        <v>141</v>
      </c>
      <c r="U89" s="220">
        <v>0</v>
      </c>
      <c r="V89" s="220">
        <f>ROUND(E89*U89,2)</f>
        <v>0</v>
      </c>
      <c r="W89" s="220"/>
      <c r="X89" s="220" t="s">
        <v>142</v>
      </c>
      <c r="Y89" s="220" t="s">
        <v>143</v>
      </c>
      <c r="Z89" s="210"/>
      <c r="AA89" s="210"/>
      <c r="AB89" s="210"/>
      <c r="AC89" s="210"/>
      <c r="AD89" s="210"/>
      <c r="AE89" s="210"/>
      <c r="AF89" s="210"/>
      <c r="AG89" s="210" t="s">
        <v>144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6">
        <v>75</v>
      </c>
      <c r="B90" s="237" t="s">
        <v>294</v>
      </c>
      <c r="C90" s="246" t="s">
        <v>295</v>
      </c>
      <c r="D90" s="238" t="s">
        <v>186</v>
      </c>
      <c r="E90" s="239">
        <v>2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12</v>
      </c>
      <c r="M90" s="241">
        <f>G90*(1+L90/100)</f>
        <v>0</v>
      </c>
      <c r="N90" s="239">
        <v>0</v>
      </c>
      <c r="O90" s="239">
        <f>ROUND(E90*N90,2)</f>
        <v>0</v>
      </c>
      <c r="P90" s="239">
        <v>0</v>
      </c>
      <c r="Q90" s="239">
        <f>ROUND(E90*P90,2)</f>
        <v>0</v>
      </c>
      <c r="R90" s="241"/>
      <c r="S90" s="241" t="s">
        <v>140</v>
      </c>
      <c r="T90" s="242" t="s">
        <v>141</v>
      </c>
      <c r="U90" s="220">
        <v>0</v>
      </c>
      <c r="V90" s="220">
        <f>ROUND(E90*U90,2)</f>
        <v>0</v>
      </c>
      <c r="W90" s="220"/>
      <c r="X90" s="220" t="s">
        <v>148</v>
      </c>
      <c r="Y90" s="220" t="s">
        <v>143</v>
      </c>
      <c r="Z90" s="210"/>
      <c r="AA90" s="210"/>
      <c r="AB90" s="210"/>
      <c r="AC90" s="210"/>
      <c r="AD90" s="210"/>
      <c r="AE90" s="210"/>
      <c r="AF90" s="210"/>
      <c r="AG90" s="210" t="s">
        <v>149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6">
        <v>76</v>
      </c>
      <c r="B91" s="237" t="s">
        <v>296</v>
      </c>
      <c r="C91" s="246" t="s">
        <v>185</v>
      </c>
      <c r="D91" s="238" t="s">
        <v>186</v>
      </c>
      <c r="E91" s="239">
        <v>1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12</v>
      </c>
      <c r="M91" s="241">
        <f>G91*(1+L91/100)</f>
        <v>0</v>
      </c>
      <c r="N91" s="239">
        <v>0</v>
      </c>
      <c r="O91" s="239">
        <f>ROUND(E91*N91,2)</f>
        <v>0</v>
      </c>
      <c r="P91" s="239">
        <v>0</v>
      </c>
      <c r="Q91" s="239">
        <f>ROUND(E91*P91,2)</f>
        <v>0</v>
      </c>
      <c r="R91" s="241"/>
      <c r="S91" s="241" t="s">
        <v>140</v>
      </c>
      <c r="T91" s="242" t="s">
        <v>141</v>
      </c>
      <c r="U91" s="220">
        <v>0</v>
      </c>
      <c r="V91" s="220">
        <f>ROUND(E91*U91,2)</f>
        <v>0</v>
      </c>
      <c r="W91" s="220"/>
      <c r="X91" s="220" t="s">
        <v>148</v>
      </c>
      <c r="Y91" s="220" t="s">
        <v>143</v>
      </c>
      <c r="Z91" s="210"/>
      <c r="AA91" s="210"/>
      <c r="AB91" s="210"/>
      <c r="AC91" s="210"/>
      <c r="AD91" s="210"/>
      <c r="AE91" s="210"/>
      <c r="AF91" s="210"/>
      <c r="AG91" s="210" t="s">
        <v>149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38.25" x14ac:dyDescent="0.2">
      <c r="A92" s="222" t="s">
        <v>135</v>
      </c>
      <c r="B92" s="223" t="s">
        <v>84</v>
      </c>
      <c r="C92" s="245" t="s">
        <v>85</v>
      </c>
      <c r="D92" s="224"/>
      <c r="E92" s="225"/>
      <c r="F92" s="226"/>
      <c r="G92" s="226">
        <f>SUMIF(AG93:AG102,"&lt;&gt;NOR",G93:G102)</f>
        <v>0</v>
      </c>
      <c r="H92" s="226"/>
      <c r="I92" s="226">
        <f>SUM(I93:I102)</f>
        <v>0</v>
      </c>
      <c r="J92" s="226"/>
      <c r="K92" s="226">
        <f>SUM(K93:K102)</f>
        <v>0</v>
      </c>
      <c r="L92" s="226"/>
      <c r="M92" s="226">
        <f>SUM(M93:M102)</f>
        <v>0</v>
      </c>
      <c r="N92" s="225"/>
      <c r="O92" s="225">
        <f>SUM(O93:O102)</f>
        <v>0</v>
      </c>
      <c r="P92" s="225"/>
      <c r="Q92" s="225">
        <f>SUM(Q93:Q102)</f>
        <v>0</v>
      </c>
      <c r="R92" s="226"/>
      <c r="S92" s="226"/>
      <c r="T92" s="227"/>
      <c r="U92" s="221"/>
      <c r="V92" s="221">
        <f>SUM(V93:V102)</f>
        <v>0</v>
      </c>
      <c r="W92" s="221"/>
      <c r="X92" s="221"/>
      <c r="Y92" s="221"/>
      <c r="AG92" t="s">
        <v>136</v>
      </c>
    </row>
    <row r="93" spans="1:60" outlineLevel="1" x14ac:dyDescent="0.2">
      <c r="A93" s="236">
        <v>77</v>
      </c>
      <c r="B93" s="237" t="s">
        <v>297</v>
      </c>
      <c r="C93" s="246" t="s">
        <v>298</v>
      </c>
      <c r="D93" s="238" t="s">
        <v>174</v>
      </c>
      <c r="E93" s="239">
        <v>132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12</v>
      </c>
      <c r="M93" s="241">
        <f>G93*(1+L93/100)</f>
        <v>0</v>
      </c>
      <c r="N93" s="239">
        <v>0</v>
      </c>
      <c r="O93" s="239">
        <f>ROUND(E93*N93,2)</f>
        <v>0</v>
      </c>
      <c r="P93" s="239">
        <v>0</v>
      </c>
      <c r="Q93" s="239">
        <f>ROUND(E93*P93,2)</f>
        <v>0</v>
      </c>
      <c r="R93" s="241"/>
      <c r="S93" s="241" t="s">
        <v>140</v>
      </c>
      <c r="T93" s="242" t="s">
        <v>141</v>
      </c>
      <c r="U93" s="220">
        <v>0</v>
      </c>
      <c r="V93" s="220">
        <f>ROUND(E93*U93,2)</f>
        <v>0</v>
      </c>
      <c r="W93" s="220"/>
      <c r="X93" s="220" t="s">
        <v>148</v>
      </c>
      <c r="Y93" s="220" t="s">
        <v>143</v>
      </c>
      <c r="Z93" s="210"/>
      <c r="AA93" s="210"/>
      <c r="AB93" s="210"/>
      <c r="AC93" s="210"/>
      <c r="AD93" s="210"/>
      <c r="AE93" s="210"/>
      <c r="AF93" s="210"/>
      <c r="AG93" s="210" t="s">
        <v>149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6">
        <v>78</v>
      </c>
      <c r="B94" s="237" t="s">
        <v>299</v>
      </c>
      <c r="C94" s="246" t="s">
        <v>300</v>
      </c>
      <c r="D94" s="238" t="s">
        <v>171</v>
      </c>
      <c r="E94" s="239">
        <v>0.85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12</v>
      </c>
      <c r="M94" s="241">
        <f>G94*(1+L94/100)</f>
        <v>0</v>
      </c>
      <c r="N94" s="239">
        <v>0</v>
      </c>
      <c r="O94" s="239">
        <f>ROUND(E94*N94,2)</f>
        <v>0</v>
      </c>
      <c r="P94" s="239">
        <v>0</v>
      </c>
      <c r="Q94" s="239">
        <f>ROUND(E94*P94,2)</f>
        <v>0</v>
      </c>
      <c r="R94" s="241"/>
      <c r="S94" s="241" t="s">
        <v>140</v>
      </c>
      <c r="T94" s="242" t="s">
        <v>141</v>
      </c>
      <c r="U94" s="220">
        <v>0</v>
      </c>
      <c r="V94" s="220">
        <f>ROUND(E94*U94,2)</f>
        <v>0</v>
      </c>
      <c r="W94" s="220"/>
      <c r="X94" s="220" t="s">
        <v>142</v>
      </c>
      <c r="Y94" s="220" t="s">
        <v>143</v>
      </c>
      <c r="Z94" s="210"/>
      <c r="AA94" s="210"/>
      <c r="AB94" s="210"/>
      <c r="AC94" s="210"/>
      <c r="AD94" s="210"/>
      <c r="AE94" s="210"/>
      <c r="AF94" s="210"/>
      <c r="AG94" s="210" t="s">
        <v>144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36">
        <v>79</v>
      </c>
      <c r="B95" s="237" t="s">
        <v>301</v>
      </c>
      <c r="C95" s="246" t="s">
        <v>302</v>
      </c>
      <c r="D95" s="238" t="s">
        <v>139</v>
      </c>
      <c r="E95" s="239">
        <v>71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12</v>
      </c>
      <c r="M95" s="241">
        <f>G95*(1+L95/100)</f>
        <v>0</v>
      </c>
      <c r="N95" s="239">
        <v>0</v>
      </c>
      <c r="O95" s="239">
        <f>ROUND(E95*N95,2)</f>
        <v>0</v>
      </c>
      <c r="P95" s="239">
        <v>0</v>
      </c>
      <c r="Q95" s="239">
        <f>ROUND(E95*P95,2)</f>
        <v>0</v>
      </c>
      <c r="R95" s="241"/>
      <c r="S95" s="241" t="s">
        <v>140</v>
      </c>
      <c r="T95" s="242" t="s">
        <v>141</v>
      </c>
      <c r="U95" s="220">
        <v>0</v>
      </c>
      <c r="V95" s="220">
        <f>ROUND(E95*U95,2)</f>
        <v>0</v>
      </c>
      <c r="W95" s="220"/>
      <c r="X95" s="220" t="s">
        <v>148</v>
      </c>
      <c r="Y95" s="220" t="s">
        <v>143</v>
      </c>
      <c r="Z95" s="210"/>
      <c r="AA95" s="210"/>
      <c r="AB95" s="210"/>
      <c r="AC95" s="210"/>
      <c r="AD95" s="210"/>
      <c r="AE95" s="210"/>
      <c r="AF95" s="210"/>
      <c r="AG95" s="210" t="s">
        <v>149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6">
        <v>80</v>
      </c>
      <c r="B96" s="237" t="s">
        <v>303</v>
      </c>
      <c r="C96" s="246" t="s">
        <v>304</v>
      </c>
      <c r="D96" s="238" t="s">
        <v>147</v>
      </c>
      <c r="E96" s="239">
        <v>7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12</v>
      </c>
      <c r="M96" s="241">
        <f>G96*(1+L96/100)</f>
        <v>0</v>
      </c>
      <c r="N96" s="239">
        <v>0</v>
      </c>
      <c r="O96" s="239">
        <f>ROUND(E96*N96,2)</f>
        <v>0</v>
      </c>
      <c r="P96" s="239">
        <v>0</v>
      </c>
      <c r="Q96" s="239">
        <f>ROUND(E96*P96,2)</f>
        <v>0</v>
      </c>
      <c r="R96" s="241"/>
      <c r="S96" s="241" t="s">
        <v>140</v>
      </c>
      <c r="T96" s="242" t="s">
        <v>141</v>
      </c>
      <c r="U96" s="220">
        <v>0</v>
      </c>
      <c r="V96" s="220">
        <f>ROUND(E96*U96,2)</f>
        <v>0</v>
      </c>
      <c r="W96" s="220"/>
      <c r="X96" s="220" t="s">
        <v>148</v>
      </c>
      <c r="Y96" s="220" t="s">
        <v>143</v>
      </c>
      <c r="Z96" s="210"/>
      <c r="AA96" s="210"/>
      <c r="AB96" s="210"/>
      <c r="AC96" s="210"/>
      <c r="AD96" s="210"/>
      <c r="AE96" s="210"/>
      <c r="AF96" s="210"/>
      <c r="AG96" s="210" t="s">
        <v>149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6">
        <v>81</v>
      </c>
      <c r="B97" s="237" t="s">
        <v>305</v>
      </c>
      <c r="C97" s="246" t="s">
        <v>289</v>
      </c>
      <c r="D97" s="238" t="s">
        <v>174</v>
      </c>
      <c r="E97" s="239">
        <v>130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12</v>
      </c>
      <c r="M97" s="241">
        <f>G97*(1+L97/100)</f>
        <v>0</v>
      </c>
      <c r="N97" s="239">
        <v>0</v>
      </c>
      <c r="O97" s="239">
        <f>ROUND(E97*N97,2)</f>
        <v>0</v>
      </c>
      <c r="P97" s="239">
        <v>0</v>
      </c>
      <c r="Q97" s="239">
        <f>ROUND(E97*P97,2)</f>
        <v>0</v>
      </c>
      <c r="R97" s="241"/>
      <c r="S97" s="241" t="s">
        <v>140</v>
      </c>
      <c r="T97" s="242" t="s">
        <v>141</v>
      </c>
      <c r="U97" s="220">
        <v>0</v>
      </c>
      <c r="V97" s="220">
        <f>ROUND(E97*U97,2)</f>
        <v>0</v>
      </c>
      <c r="W97" s="220"/>
      <c r="X97" s="220" t="s">
        <v>148</v>
      </c>
      <c r="Y97" s="220" t="s">
        <v>143</v>
      </c>
      <c r="Z97" s="210"/>
      <c r="AA97" s="210"/>
      <c r="AB97" s="210"/>
      <c r="AC97" s="210"/>
      <c r="AD97" s="210"/>
      <c r="AE97" s="210"/>
      <c r="AF97" s="210"/>
      <c r="AG97" s="210" t="s">
        <v>149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36">
        <v>82</v>
      </c>
      <c r="B98" s="237" t="s">
        <v>306</v>
      </c>
      <c r="C98" s="246" t="s">
        <v>307</v>
      </c>
      <c r="D98" s="238" t="s">
        <v>174</v>
      </c>
      <c r="E98" s="239">
        <v>12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12</v>
      </c>
      <c r="M98" s="241">
        <f>G98*(1+L98/100)</f>
        <v>0</v>
      </c>
      <c r="N98" s="239">
        <v>0</v>
      </c>
      <c r="O98" s="239">
        <f>ROUND(E98*N98,2)</f>
        <v>0</v>
      </c>
      <c r="P98" s="239">
        <v>0</v>
      </c>
      <c r="Q98" s="239">
        <f>ROUND(E98*P98,2)</f>
        <v>0</v>
      </c>
      <c r="R98" s="241"/>
      <c r="S98" s="241" t="s">
        <v>140</v>
      </c>
      <c r="T98" s="242" t="s">
        <v>141</v>
      </c>
      <c r="U98" s="220">
        <v>0</v>
      </c>
      <c r="V98" s="220">
        <f>ROUND(E98*U98,2)</f>
        <v>0</v>
      </c>
      <c r="W98" s="220"/>
      <c r="X98" s="220" t="s">
        <v>148</v>
      </c>
      <c r="Y98" s="220" t="s">
        <v>143</v>
      </c>
      <c r="Z98" s="210"/>
      <c r="AA98" s="210"/>
      <c r="AB98" s="210"/>
      <c r="AC98" s="210"/>
      <c r="AD98" s="210"/>
      <c r="AE98" s="210"/>
      <c r="AF98" s="210"/>
      <c r="AG98" s="210" t="s">
        <v>149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36">
        <v>83</v>
      </c>
      <c r="B99" s="237" t="s">
        <v>308</v>
      </c>
      <c r="C99" s="246" t="s">
        <v>256</v>
      </c>
      <c r="D99" s="238" t="s">
        <v>174</v>
      </c>
      <c r="E99" s="239">
        <v>134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12</v>
      </c>
      <c r="M99" s="241">
        <f>G99*(1+L99/100)</f>
        <v>0</v>
      </c>
      <c r="N99" s="239">
        <v>0</v>
      </c>
      <c r="O99" s="239">
        <f>ROUND(E99*N99,2)</f>
        <v>0</v>
      </c>
      <c r="P99" s="239">
        <v>0</v>
      </c>
      <c r="Q99" s="239">
        <f>ROUND(E99*P99,2)</f>
        <v>0</v>
      </c>
      <c r="R99" s="241"/>
      <c r="S99" s="241" t="s">
        <v>140</v>
      </c>
      <c r="T99" s="242" t="s">
        <v>141</v>
      </c>
      <c r="U99" s="220">
        <v>0</v>
      </c>
      <c r="V99" s="220">
        <f>ROUND(E99*U99,2)</f>
        <v>0</v>
      </c>
      <c r="W99" s="220"/>
      <c r="X99" s="220" t="s">
        <v>142</v>
      </c>
      <c r="Y99" s="220" t="s">
        <v>143</v>
      </c>
      <c r="Z99" s="210"/>
      <c r="AA99" s="210"/>
      <c r="AB99" s="210"/>
      <c r="AC99" s="210"/>
      <c r="AD99" s="210"/>
      <c r="AE99" s="210"/>
      <c r="AF99" s="210"/>
      <c r="AG99" s="210" t="s">
        <v>144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2.5" outlineLevel="1" x14ac:dyDescent="0.2">
      <c r="A100" s="236">
        <v>84</v>
      </c>
      <c r="B100" s="237" t="s">
        <v>309</v>
      </c>
      <c r="C100" s="246" t="s">
        <v>310</v>
      </c>
      <c r="D100" s="238" t="s">
        <v>174</v>
      </c>
      <c r="E100" s="239">
        <v>140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12</v>
      </c>
      <c r="M100" s="241">
        <f>G100*(1+L100/100)</f>
        <v>0</v>
      </c>
      <c r="N100" s="239">
        <v>0</v>
      </c>
      <c r="O100" s="239">
        <f>ROUND(E100*N100,2)</f>
        <v>0</v>
      </c>
      <c r="P100" s="239">
        <v>0</v>
      </c>
      <c r="Q100" s="239">
        <f>ROUND(E100*P100,2)</f>
        <v>0</v>
      </c>
      <c r="R100" s="241"/>
      <c r="S100" s="241" t="s">
        <v>140</v>
      </c>
      <c r="T100" s="242" t="s">
        <v>141</v>
      </c>
      <c r="U100" s="220">
        <v>0</v>
      </c>
      <c r="V100" s="220">
        <f>ROUND(E100*U100,2)</f>
        <v>0</v>
      </c>
      <c r="W100" s="220"/>
      <c r="X100" s="220" t="s">
        <v>148</v>
      </c>
      <c r="Y100" s="220" t="s">
        <v>143</v>
      </c>
      <c r="Z100" s="210"/>
      <c r="AA100" s="210"/>
      <c r="AB100" s="210"/>
      <c r="AC100" s="210"/>
      <c r="AD100" s="210"/>
      <c r="AE100" s="210"/>
      <c r="AF100" s="210"/>
      <c r="AG100" s="210" t="s">
        <v>149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6">
        <v>85</v>
      </c>
      <c r="B101" s="237" t="s">
        <v>311</v>
      </c>
      <c r="C101" s="246" t="s">
        <v>159</v>
      </c>
      <c r="D101" s="238" t="s">
        <v>186</v>
      </c>
      <c r="E101" s="239">
        <v>3</v>
      </c>
      <c r="F101" s="240"/>
      <c r="G101" s="241">
        <f>ROUND(E101*F101,2)</f>
        <v>0</v>
      </c>
      <c r="H101" s="240"/>
      <c r="I101" s="241">
        <f>ROUND(E101*H101,2)</f>
        <v>0</v>
      </c>
      <c r="J101" s="240"/>
      <c r="K101" s="241">
        <f>ROUND(E101*J101,2)</f>
        <v>0</v>
      </c>
      <c r="L101" s="241">
        <v>12</v>
      </c>
      <c r="M101" s="241">
        <f>G101*(1+L101/100)</f>
        <v>0</v>
      </c>
      <c r="N101" s="239">
        <v>0</v>
      </c>
      <c r="O101" s="239">
        <f>ROUND(E101*N101,2)</f>
        <v>0</v>
      </c>
      <c r="P101" s="239">
        <v>0</v>
      </c>
      <c r="Q101" s="239">
        <f>ROUND(E101*P101,2)</f>
        <v>0</v>
      </c>
      <c r="R101" s="241"/>
      <c r="S101" s="241" t="s">
        <v>140</v>
      </c>
      <c r="T101" s="242" t="s">
        <v>141</v>
      </c>
      <c r="U101" s="220">
        <v>0</v>
      </c>
      <c r="V101" s="220">
        <f>ROUND(E101*U101,2)</f>
        <v>0</v>
      </c>
      <c r="W101" s="220"/>
      <c r="X101" s="220" t="s">
        <v>142</v>
      </c>
      <c r="Y101" s="220" t="s">
        <v>143</v>
      </c>
      <c r="Z101" s="210"/>
      <c r="AA101" s="210"/>
      <c r="AB101" s="210"/>
      <c r="AC101" s="210"/>
      <c r="AD101" s="210"/>
      <c r="AE101" s="210"/>
      <c r="AF101" s="210"/>
      <c r="AG101" s="210" t="s">
        <v>144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36">
        <v>86</v>
      </c>
      <c r="B102" s="237" t="s">
        <v>312</v>
      </c>
      <c r="C102" s="246" t="s">
        <v>185</v>
      </c>
      <c r="D102" s="238" t="s">
        <v>186</v>
      </c>
      <c r="E102" s="239">
        <v>1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12</v>
      </c>
      <c r="M102" s="241">
        <f>G102*(1+L102/100)</f>
        <v>0</v>
      </c>
      <c r="N102" s="239">
        <v>0</v>
      </c>
      <c r="O102" s="239">
        <f>ROUND(E102*N102,2)</f>
        <v>0</v>
      </c>
      <c r="P102" s="239">
        <v>0</v>
      </c>
      <c r="Q102" s="239">
        <f>ROUND(E102*P102,2)</f>
        <v>0</v>
      </c>
      <c r="R102" s="241"/>
      <c r="S102" s="241" t="s">
        <v>140</v>
      </c>
      <c r="T102" s="242" t="s">
        <v>141</v>
      </c>
      <c r="U102" s="220">
        <v>0</v>
      </c>
      <c r="V102" s="220">
        <f>ROUND(E102*U102,2)</f>
        <v>0</v>
      </c>
      <c r="W102" s="220"/>
      <c r="X102" s="220" t="s">
        <v>148</v>
      </c>
      <c r="Y102" s="220" t="s">
        <v>143</v>
      </c>
      <c r="Z102" s="210"/>
      <c r="AA102" s="210"/>
      <c r="AB102" s="210"/>
      <c r="AC102" s="210"/>
      <c r="AD102" s="210"/>
      <c r="AE102" s="210"/>
      <c r="AF102" s="210"/>
      <c r="AG102" s="210" t="s">
        <v>149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x14ac:dyDescent="0.2">
      <c r="A103" s="222" t="s">
        <v>135</v>
      </c>
      <c r="B103" s="223" t="s">
        <v>68</v>
      </c>
      <c r="C103" s="245" t="s">
        <v>69</v>
      </c>
      <c r="D103" s="224"/>
      <c r="E103" s="225"/>
      <c r="F103" s="226"/>
      <c r="G103" s="226">
        <f>SUMIF(AG104:AG107,"&lt;&gt;NOR",G104:G107)</f>
        <v>0</v>
      </c>
      <c r="H103" s="226"/>
      <c r="I103" s="226">
        <f>SUM(I104:I107)</f>
        <v>0</v>
      </c>
      <c r="J103" s="226"/>
      <c r="K103" s="226">
        <f>SUM(K104:K107)</f>
        <v>0</v>
      </c>
      <c r="L103" s="226"/>
      <c r="M103" s="226">
        <f>SUM(M104:M107)</f>
        <v>0</v>
      </c>
      <c r="N103" s="225"/>
      <c r="O103" s="225">
        <f>SUM(O104:O107)</f>
        <v>0</v>
      </c>
      <c r="P103" s="225"/>
      <c r="Q103" s="225">
        <f>SUM(Q104:Q107)</f>
        <v>0</v>
      </c>
      <c r="R103" s="226"/>
      <c r="S103" s="226"/>
      <c r="T103" s="227"/>
      <c r="U103" s="221"/>
      <c r="V103" s="221">
        <f>SUM(V104:V107)</f>
        <v>0</v>
      </c>
      <c r="W103" s="221"/>
      <c r="X103" s="221"/>
      <c r="Y103" s="221"/>
      <c r="AG103" t="s">
        <v>136</v>
      </c>
    </row>
    <row r="104" spans="1:60" ht="22.5" outlineLevel="1" x14ac:dyDescent="0.2">
      <c r="A104" s="236">
        <v>87</v>
      </c>
      <c r="B104" s="237" t="s">
        <v>313</v>
      </c>
      <c r="C104" s="246" t="s">
        <v>314</v>
      </c>
      <c r="D104" s="238" t="s">
        <v>147</v>
      </c>
      <c r="E104" s="239">
        <v>3</v>
      </c>
      <c r="F104" s="240"/>
      <c r="G104" s="241">
        <f>ROUND(E104*F104,2)</f>
        <v>0</v>
      </c>
      <c r="H104" s="240"/>
      <c r="I104" s="241">
        <f>ROUND(E104*H104,2)</f>
        <v>0</v>
      </c>
      <c r="J104" s="240"/>
      <c r="K104" s="241">
        <f>ROUND(E104*J104,2)</f>
        <v>0</v>
      </c>
      <c r="L104" s="241">
        <v>12</v>
      </c>
      <c r="M104" s="241">
        <f>G104*(1+L104/100)</f>
        <v>0</v>
      </c>
      <c r="N104" s="239">
        <v>0</v>
      </c>
      <c r="O104" s="239">
        <f>ROUND(E104*N104,2)</f>
        <v>0</v>
      </c>
      <c r="P104" s="239">
        <v>0</v>
      </c>
      <c r="Q104" s="239">
        <f>ROUND(E104*P104,2)</f>
        <v>0</v>
      </c>
      <c r="R104" s="241"/>
      <c r="S104" s="241" t="s">
        <v>140</v>
      </c>
      <c r="T104" s="242" t="s">
        <v>141</v>
      </c>
      <c r="U104" s="220">
        <v>0</v>
      </c>
      <c r="V104" s="220">
        <f>ROUND(E104*U104,2)</f>
        <v>0</v>
      </c>
      <c r="W104" s="220"/>
      <c r="X104" s="220" t="s">
        <v>148</v>
      </c>
      <c r="Y104" s="220" t="s">
        <v>143</v>
      </c>
      <c r="Z104" s="210"/>
      <c r="AA104" s="210"/>
      <c r="AB104" s="210"/>
      <c r="AC104" s="210"/>
      <c r="AD104" s="210"/>
      <c r="AE104" s="210"/>
      <c r="AF104" s="210"/>
      <c r="AG104" s="210" t="s">
        <v>149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36">
        <v>88</v>
      </c>
      <c r="B105" s="237" t="s">
        <v>315</v>
      </c>
      <c r="C105" s="246" t="s">
        <v>316</v>
      </c>
      <c r="D105" s="238" t="s">
        <v>147</v>
      </c>
      <c r="E105" s="239">
        <v>3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12</v>
      </c>
      <c r="M105" s="241">
        <f>G105*(1+L105/100)</f>
        <v>0</v>
      </c>
      <c r="N105" s="239">
        <v>0</v>
      </c>
      <c r="O105" s="239">
        <f>ROUND(E105*N105,2)</f>
        <v>0</v>
      </c>
      <c r="P105" s="239">
        <v>0</v>
      </c>
      <c r="Q105" s="239">
        <f>ROUND(E105*P105,2)</f>
        <v>0</v>
      </c>
      <c r="R105" s="241"/>
      <c r="S105" s="241" t="s">
        <v>140</v>
      </c>
      <c r="T105" s="242" t="s">
        <v>141</v>
      </c>
      <c r="U105" s="220">
        <v>0</v>
      </c>
      <c r="V105" s="220">
        <f>ROUND(E105*U105,2)</f>
        <v>0</v>
      </c>
      <c r="W105" s="220"/>
      <c r="X105" s="220" t="s">
        <v>148</v>
      </c>
      <c r="Y105" s="220" t="s">
        <v>143</v>
      </c>
      <c r="Z105" s="210"/>
      <c r="AA105" s="210"/>
      <c r="AB105" s="210"/>
      <c r="AC105" s="210"/>
      <c r="AD105" s="210"/>
      <c r="AE105" s="210"/>
      <c r="AF105" s="210"/>
      <c r="AG105" s="210" t="s">
        <v>149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6">
        <v>89</v>
      </c>
      <c r="B106" s="237" t="s">
        <v>317</v>
      </c>
      <c r="C106" s="246" t="s">
        <v>318</v>
      </c>
      <c r="D106" s="238" t="s">
        <v>147</v>
      </c>
      <c r="E106" s="239">
        <v>3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12</v>
      </c>
      <c r="M106" s="241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41"/>
      <c r="S106" s="241" t="s">
        <v>140</v>
      </c>
      <c r="T106" s="242" t="s">
        <v>141</v>
      </c>
      <c r="U106" s="220">
        <v>0</v>
      </c>
      <c r="V106" s="220">
        <f>ROUND(E106*U106,2)</f>
        <v>0</v>
      </c>
      <c r="W106" s="220"/>
      <c r="X106" s="220" t="s">
        <v>142</v>
      </c>
      <c r="Y106" s="220" t="s">
        <v>143</v>
      </c>
      <c r="Z106" s="210"/>
      <c r="AA106" s="210"/>
      <c r="AB106" s="210"/>
      <c r="AC106" s="210"/>
      <c r="AD106" s="210"/>
      <c r="AE106" s="210"/>
      <c r="AF106" s="210"/>
      <c r="AG106" s="210" t="s">
        <v>144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6">
        <v>90</v>
      </c>
      <c r="B107" s="237" t="s">
        <v>319</v>
      </c>
      <c r="C107" s="246" t="s">
        <v>185</v>
      </c>
      <c r="D107" s="238" t="s">
        <v>186</v>
      </c>
      <c r="E107" s="239">
        <v>1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12</v>
      </c>
      <c r="M107" s="241">
        <f>G107*(1+L107/100)</f>
        <v>0</v>
      </c>
      <c r="N107" s="239">
        <v>0</v>
      </c>
      <c r="O107" s="239">
        <f>ROUND(E107*N107,2)</f>
        <v>0</v>
      </c>
      <c r="P107" s="239">
        <v>0</v>
      </c>
      <c r="Q107" s="239">
        <f>ROUND(E107*P107,2)</f>
        <v>0</v>
      </c>
      <c r="R107" s="241"/>
      <c r="S107" s="241" t="s">
        <v>140</v>
      </c>
      <c r="T107" s="242" t="s">
        <v>141</v>
      </c>
      <c r="U107" s="220">
        <v>0</v>
      </c>
      <c r="V107" s="220">
        <f>ROUND(E107*U107,2)</f>
        <v>0</v>
      </c>
      <c r="W107" s="220"/>
      <c r="X107" s="220" t="s">
        <v>148</v>
      </c>
      <c r="Y107" s="220" t="s">
        <v>143</v>
      </c>
      <c r="Z107" s="210"/>
      <c r="AA107" s="210"/>
      <c r="AB107" s="210"/>
      <c r="AC107" s="210"/>
      <c r="AD107" s="210"/>
      <c r="AE107" s="210"/>
      <c r="AF107" s="210"/>
      <c r="AG107" s="210" t="s">
        <v>149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x14ac:dyDescent="0.2">
      <c r="A108" s="222" t="s">
        <v>135</v>
      </c>
      <c r="B108" s="223" t="s">
        <v>86</v>
      </c>
      <c r="C108" s="245" t="s">
        <v>87</v>
      </c>
      <c r="D108" s="224"/>
      <c r="E108" s="225"/>
      <c r="F108" s="226"/>
      <c r="G108" s="226">
        <f>SUMIF(AG109:AG111,"&lt;&gt;NOR",G109:G111)</f>
        <v>0</v>
      </c>
      <c r="H108" s="226"/>
      <c r="I108" s="226">
        <f>SUM(I109:I111)</f>
        <v>0</v>
      </c>
      <c r="J108" s="226"/>
      <c r="K108" s="226">
        <f>SUM(K109:K111)</f>
        <v>0</v>
      </c>
      <c r="L108" s="226"/>
      <c r="M108" s="226">
        <f>SUM(M109:M111)</f>
        <v>0</v>
      </c>
      <c r="N108" s="225"/>
      <c r="O108" s="225">
        <f>SUM(O109:O111)</f>
        <v>0</v>
      </c>
      <c r="P108" s="225"/>
      <c r="Q108" s="225">
        <f>SUM(Q109:Q111)</f>
        <v>0</v>
      </c>
      <c r="R108" s="226"/>
      <c r="S108" s="226"/>
      <c r="T108" s="227"/>
      <c r="U108" s="221"/>
      <c r="V108" s="221">
        <f>SUM(V109:V111)</f>
        <v>0</v>
      </c>
      <c r="W108" s="221"/>
      <c r="X108" s="221"/>
      <c r="Y108" s="221"/>
      <c r="AG108" t="s">
        <v>136</v>
      </c>
    </row>
    <row r="109" spans="1:60" outlineLevel="1" x14ac:dyDescent="0.2">
      <c r="A109" s="236">
        <v>91</v>
      </c>
      <c r="B109" s="237" t="s">
        <v>320</v>
      </c>
      <c r="C109" s="246" t="s">
        <v>321</v>
      </c>
      <c r="D109" s="238" t="s">
        <v>186</v>
      </c>
      <c r="E109" s="239">
        <v>1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12</v>
      </c>
      <c r="M109" s="241">
        <f>G109*(1+L109/100)</f>
        <v>0</v>
      </c>
      <c r="N109" s="239">
        <v>0</v>
      </c>
      <c r="O109" s="239">
        <f>ROUND(E109*N109,2)</f>
        <v>0</v>
      </c>
      <c r="P109" s="239">
        <v>0</v>
      </c>
      <c r="Q109" s="239">
        <f>ROUND(E109*P109,2)</f>
        <v>0</v>
      </c>
      <c r="R109" s="241"/>
      <c r="S109" s="241" t="s">
        <v>140</v>
      </c>
      <c r="T109" s="242" t="s">
        <v>141</v>
      </c>
      <c r="U109" s="220">
        <v>0</v>
      </c>
      <c r="V109" s="220">
        <f>ROUND(E109*U109,2)</f>
        <v>0</v>
      </c>
      <c r="W109" s="220"/>
      <c r="X109" s="220" t="s">
        <v>142</v>
      </c>
      <c r="Y109" s="220" t="s">
        <v>143</v>
      </c>
      <c r="Z109" s="210"/>
      <c r="AA109" s="210"/>
      <c r="AB109" s="210"/>
      <c r="AC109" s="210"/>
      <c r="AD109" s="210"/>
      <c r="AE109" s="210"/>
      <c r="AF109" s="210"/>
      <c r="AG109" s="210" t="s">
        <v>144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6">
        <v>92</v>
      </c>
      <c r="B110" s="237" t="s">
        <v>322</v>
      </c>
      <c r="C110" s="246" t="s">
        <v>323</v>
      </c>
      <c r="D110" s="238" t="s">
        <v>186</v>
      </c>
      <c r="E110" s="239">
        <v>1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12</v>
      </c>
      <c r="M110" s="241">
        <f>G110*(1+L110/100)</f>
        <v>0</v>
      </c>
      <c r="N110" s="239">
        <v>0</v>
      </c>
      <c r="O110" s="239">
        <f>ROUND(E110*N110,2)</f>
        <v>0</v>
      </c>
      <c r="P110" s="239">
        <v>0</v>
      </c>
      <c r="Q110" s="239">
        <f>ROUND(E110*P110,2)</f>
        <v>0</v>
      </c>
      <c r="R110" s="241"/>
      <c r="S110" s="241" t="s">
        <v>140</v>
      </c>
      <c r="T110" s="242" t="s">
        <v>141</v>
      </c>
      <c r="U110" s="220">
        <v>0</v>
      </c>
      <c r="V110" s="220">
        <f>ROUND(E110*U110,2)</f>
        <v>0</v>
      </c>
      <c r="W110" s="220"/>
      <c r="X110" s="220" t="s">
        <v>324</v>
      </c>
      <c r="Y110" s="220" t="s">
        <v>143</v>
      </c>
      <c r="Z110" s="210"/>
      <c r="AA110" s="210"/>
      <c r="AB110" s="210"/>
      <c r="AC110" s="210"/>
      <c r="AD110" s="210"/>
      <c r="AE110" s="210"/>
      <c r="AF110" s="210"/>
      <c r="AG110" s="210" t="s">
        <v>325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6">
        <v>93</v>
      </c>
      <c r="B111" s="237" t="s">
        <v>326</v>
      </c>
      <c r="C111" s="246" t="s">
        <v>327</v>
      </c>
      <c r="D111" s="238" t="s">
        <v>186</v>
      </c>
      <c r="E111" s="239">
        <v>1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12</v>
      </c>
      <c r="M111" s="241">
        <f>G111*(1+L111/100)</f>
        <v>0</v>
      </c>
      <c r="N111" s="239">
        <v>0</v>
      </c>
      <c r="O111" s="239">
        <f>ROUND(E111*N111,2)</f>
        <v>0</v>
      </c>
      <c r="P111" s="239">
        <v>0</v>
      </c>
      <c r="Q111" s="239">
        <f>ROUND(E111*P111,2)</f>
        <v>0</v>
      </c>
      <c r="R111" s="241"/>
      <c r="S111" s="241" t="s">
        <v>140</v>
      </c>
      <c r="T111" s="242" t="s">
        <v>141</v>
      </c>
      <c r="U111" s="220">
        <v>0</v>
      </c>
      <c r="V111" s="220">
        <f>ROUND(E111*U111,2)</f>
        <v>0</v>
      </c>
      <c r="W111" s="220"/>
      <c r="X111" s="220" t="s">
        <v>142</v>
      </c>
      <c r="Y111" s="220" t="s">
        <v>143</v>
      </c>
      <c r="Z111" s="210"/>
      <c r="AA111" s="210"/>
      <c r="AB111" s="210"/>
      <c r="AC111" s="210"/>
      <c r="AD111" s="210"/>
      <c r="AE111" s="210"/>
      <c r="AF111" s="210"/>
      <c r="AG111" s="210" t="s">
        <v>144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x14ac:dyDescent="0.2">
      <c r="A112" s="222" t="s">
        <v>135</v>
      </c>
      <c r="B112" s="223" t="s">
        <v>88</v>
      </c>
      <c r="C112" s="245" t="s">
        <v>89</v>
      </c>
      <c r="D112" s="224"/>
      <c r="E112" s="225"/>
      <c r="F112" s="226"/>
      <c r="G112" s="226">
        <f>SUMIF(AG113:AG115,"&lt;&gt;NOR",G113:G115)</f>
        <v>0</v>
      </c>
      <c r="H112" s="226"/>
      <c r="I112" s="226">
        <f>SUM(I113:I115)</f>
        <v>0</v>
      </c>
      <c r="J112" s="226"/>
      <c r="K112" s="226">
        <f>SUM(K113:K115)</f>
        <v>0</v>
      </c>
      <c r="L112" s="226"/>
      <c r="M112" s="226">
        <f>SUM(M113:M115)</f>
        <v>0</v>
      </c>
      <c r="N112" s="225"/>
      <c r="O112" s="225">
        <f>SUM(O113:O115)</f>
        <v>0</v>
      </c>
      <c r="P112" s="225"/>
      <c r="Q112" s="225">
        <f>SUM(Q113:Q115)</f>
        <v>0</v>
      </c>
      <c r="R112" s="226"/>
      <c r="S112" s="226"/>
      <c r="T112" s="227"/>
      <c r="U112" s="221"/>
      <c r="V112" s="221">
        <f>SUM(V113:V115)</f>
        <v>0</v>
      </c>
      <c r="W112" s="221"/>
      <c r="X112" s="221"/>
      <c r="Y112" s="221"/>
      <c r="AG112" t="s">
        <v>136</v>
      </c>
    </row>
    <row r="113" spans="1:60" outlineLevel="1" x14ac:dyDescent="0.2">
      <c r="A113" s="236">
        <v>94</v>
      </c>
      <c r="B113" s="237" t="s">
        <v>328</v>
      </c>
      <c r="C113" s="246" t="s">
        <v>329</v>
      </c>
      <c r="D113" s="238" t="s">
        <v>147</v>
      </c>
      <c r="E113" s="239">
        <v>2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12</v>
      </c>
      <c r="M113" s="241">
        <f>G113*(1+L113/100)</f>
        <v>0</v>
      </c>
      <c r="N113" s="239">
        <v>0</v>
      </c>
      <c r="O113" s="239">
        <f>ROUND(E113*N113,2)</f>
        <v>0</v>
      </c>
      <c r="P113" s="239">
        <v>0</v>
      </c>
      <c r="Q113" s="239">
        <f>ROUND(E113*P113,2)</f>
        <v>0</v>
      </c>
      <c r="R113" s="241"/>
      <c r="S113" s="241" t="s">
        <v>140</v>
      </c>
      <c r="T113" s="242" t="s">
        <v>141</v>
      </c>
      <c r="U113" s="220">
        <v>0</v>
      </c>
      <c r="V113" s="220">
        <f>ROUND(E113*U113,2)</f>
        <v>0</v>
      </c>
      <c r="W113" s="220"/>
      <c r="X113" s="220" t="s">
        <v>142</v>
      </c>
      <c r="Y113" s="220" t="s">
        <v>143</v>
      </c>
      <c r="Z113" s="210"/>
      <c r="AA113" s="210"/>
      <c r="AB113" s="210"/>
      <c r="AC113" s="210"/>
      <c r="AD113" s="210"/>
      <c r="AE113" s="210"/>
      <c r="AF113" s="210"/>
      <c r="AG113" s="210" t="s">
        <v>144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22.5" outlineLevel="1" x14ac:dyDescent="0.2">
      <c r="A114" s="236">
        <v>95</v>
      </c>
      <c r="B114" s="237" t="s">
        <v>330</v>
      </c>
      <c r="C114" s="246" t="s">
        <v>331</v>
      </c>
      <c r="D114" s="238" t="s">
        <v>147</v>
      </c>
      <c r="E114" s="239">
        <v>2</v>
      </c>
      <c r="F114" s="240"/>
      <c r="G114" s="241">
        <f>ROUND(E114*F114,2)</f>
        <v>0</v>
      </c>
      <c r="H114" s="240"/>
      <c r="I114" s="241">
        <f>ROUND(E114*H114,2)</f>
        <v>0</v>
      </c>
      <c r="J114" s="240"/>
      <c r="K114" s="241">
        <f>ROUND(E114*J114,2)</f>
        <v>0</v>
      </c>
      <c r="L114" s="241">
        <v>12</v>
      </c>
      <c r="M114" s="241">
        <f>G114*(1+L114/100)</f>
        <v>0</v>
      </c>
      <c r="N114" s="239">
        <v>0</v>
      </c>
      <c r="O114" s="239">
        <f>ROUND(E114*N114,2)</f>
        <v>0</v>
      </c>
      <c r="P114" s="239">
        <v>0</v>
      </c>
      <c r="Q114" s="239">
        <f>ROUND(E114*P114,2)</f>
        <v>0</v>
      </c>
      <c r="R114" s="241"/>
      <c r="S114" s="241" t="s">
        <v>140</v>
      </c>
      <c r="T114" s="242" t="s">
        <v>141</v>
      </c>
      <c r="U114" s="220">
        <v>0</v>
      </c>
      <c r="V114" s="220">
        <f>ROUND(E114*U114,2)</f>
        <v>0</v>
      </c>
      <c r="W114" s="220"/>
      <c r="X114" s="220" t="s">
        <v>148</v>
      </c>
      <c r="Y114" s="220" t="s">
        <v>143</v>
      </c>
      <c r="Z114" s="210"/>
      <c r="AA114" s="210"/>
      <c r="AB114" s="210"/>
      <c r="AC114" s="210"/>
      <c r="AD114" s="210"/>
      <c r="AE114" s="210"/>
      <c r="AF114" s="210"/>
      <c r="AG114" s="210" t="s">
        <v>332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6">
        <v>96</v>
      </c>
      <c r="B115" s="237" t="s">
        <v>333</v>
      </c>
      <c r="C115" s="246" t="s">
        <v>185</v>
      </c>
      <c r="D115" s="238" t="s">
        <v>186</v>
      </c>
      <c r="E115" s="239">
        <v>1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12</v>
      </c>
      <c r="M115" s="241">
        <f>G115*(1+L115/100)</f>
        <v>0</v>
      </c>
      <c r="N115" s="239">
        <v>0</v>
      </c>
      <c r="O115" s="239">
        <f>ROUND(E115*N115,2)</f>
        <v>0</v>
      </c>
      <c r="P115" s="239">
        <v>0</v>
      </c>
      <c r="Q115" s="239">
        <f>ROUND(E115*P115,2)</f>
        <v>0</v>
      </c>
      <c r="R115" s="241"/>
      <c r="S115" s="241" t="s">
        <v>140</v>
      </c>
      <c r="T115" s="242" t="s">
        <v>141</v>
      </c>
      <c r="U115" s="220">
        <v>0</v>
      </c>
      <c r="V115" s="220">
        <f>ROUND(E115*U115,2)</f>
        <v>0</v>
      </c>
      <c r="W115" s="220"/>
      <c r="X115" s="220" t="s">
        <v>148</v>
      </c>
      <c r="Y115" s="220" t="s">
        <v>143</v>
      </c>
      <c r="Z115" s="210"/>
      <c r="AA115" s="210"/>
      <c r="AB115" s="210"/>
      <c r="AC115" s="210"/>
      <c r="AD115" s="210"/>
      <c r="AE115" s="210"/>
      <c r="AF115" s="210"/>
      <c r="AG115" s="210" t="s">
        <v>332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x14ac:dyDescent="0.2">
      <c r="A116" s="222" t="s">
        <v>135</v>
      </c>
      <c r="B116" s="223" t="s">
        <v>90</v>
      </c>
      <c r="C116" s="245" t="s">
        <v>91</v>
      </c>
      <c r="D116" s="224"/>
      <c r="E116" s="225"/>
      <c r="F116" s="226"/>
      <c r="G116" s="226">
        <f>SUMIF(AG117:AG122,"&lt;&gt;NOR",G117:G122)</f>
        <v>0</v>
      </c>
      <c r="H116" s="226"/>
      <c r="I116" s="226">
        <f>SUM(I117:I122)</f>
        <v>0</v>
      </c>
      <c r="J116" s="226"/>
      <c r="K116" s="226">
        <f>SUM(K117:K122)</f>
        <v>0</v>
      </c>
      <c r="L116" s="226"/>
      <c r="M116" s="226">
        <f>SUM(M117:M122)</f>
        <v>0</v>
      </c>
      <c r="N116" s="225"/>
      <c r="O116" s="225">
        <f>SUM(O117:O122)</f>
        <v>0</v>
      </c>
      <c r="P116" s="225"/>
      <c r="Q116" s="225">
        <f>SUM(Q117:Q122)</f>
        <v>0</v>
      </c>
      <c r="R116" s="226"/>
      <c r="S116" s="226"/>
      <c r="T116" s="227"/>
      <c r="U116" s="221"/>
      <c r="V116" s="221">
        <f>SUM(V117:V122)</f>
        <v>0</v>
      </c>
      <c r="W116" s="221"/>
      <c r="X116" s="221"/>
      <c r="Y116" s="221"/>
      <c r="AG116" t="s">
        <v>136</v>
      </c>
    </row>
    <row r="117" spans="1:60" outlineLevel="1" x14ac:dyDescent="0.2">
      <c r="A117" s="236">
        <v>97</v>
      </c>
      <c r="B117" s="237" t="s">
        <v>334</v>
      </c>
      <c r="C117" s="246" t="s">
        <v>335</v>
      </c>
      <c r="D117" s="238" t="s">
        <v>139</v>
      </c>
      <c r="E117" s="239">
        <v>1424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12</v>
      </c>
      <c r="M117" s="241">
        <f>G117*(1+L117/100)</f>
        <v>0</v>
      </c>
      <c r="N117" s="239">
        <v>0</v>
      </c>
      <c r="O117" s="239">
        <f>ROUND(E117*N117,2)</f>
        <v>0</v>
      </c>
      <c r="P117" s="239">
        <v>0</v>
      </c>
      <c r="Q117" s="239">
        <f>ROUND(E117*P117,2)</f>
        <v>0</v>
      </c>
      <c r="R117" s="241"/>
      <c r="S117" s="241" t="s">
        <v>140</v>
      </c>
      <c r="T117" s="242" t="s">
        <v>141</v>
      </c>
      <c r="U117" s="220">
        <v>0</v>
      </c>
      <c r="V117" s="220">
        <f>ROUND(E117*U117,2)</f>
        <v>0</v>
      </c>
      <c r="W117" s="220"/>
      <c r="X117" s="220" t="s">
        <v>148</v>
      </c>
      <c r="Y117" s="220" t="s">
        <v>143</v>
      </c>
      <c r="Z117" s="210"/>
      <c r="AA117" s="210"/>
      <c r="AB117" s="210"/>
      <c r="AC117" s="210"/>
      <c r="AD117" s="210"/>
      <c r="AE117" s="210"/>
      <c r="AF117" s="210"/>
      <c r="AG117" s="210" t="s">
        <v>332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36">
        <v>98</v>
      </c>
      <c r="B118" s="237" t="s">
        <v>336</v>
      </c>
      <c r="C118" s="246" t="s">
        <v>337</v>
      </c>
      <c r="D118" s="238" t="s">
        <v>147</v>
      </c>
      <c r="E118" s="239">
        <v>37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12</v>
      </c>
      <c r="M118" s="241">
        <f>G118*(1+L118/100)</f>
        <v>0</v>
      </c>
      <c r="N118" s="239">
        <v>0</v>
      </c>
      <c r="O118" s="239">
        <f>ROUND(E118*N118,2)</f>
        <v>0</v>
      </c>
      <c r="P118" s="239">
        <v>0</v>
      </c>
      <c r="Q118" s="239">
        <f>ROUND(E118*P118,2)</f>
        <v>0</v>
      </c>
      <c r="R118" s="241"/>
      <c r="S118" s="241" t="s">
        <v>140</v>
      </c>
      <c r="T118" s="242" t="s">
        <v>141</v>
      </c>
      <c r="U118" s="220">
        <v>0</v>
      </c>
      <c r="V118" s="220">
        <f>ROUND(E118*U118,2)</f>
        <v>0</v>
      </c>
      <c r="W118" s="220"/>
      <c r="X118" s="220" t="s">
        <v>148</v>
      </c>
      <c r="Y118" s="220" t="s">
        <v>143</v>
      </c>
      <c r="Z118" s="210"/>
      <c r="AA118" s="210"/>
      <c r="AB118" s="210"/>
      <c r="AC118" s="210"/>
      <c r="AD118" s="210"/>
      <c r="AE118" s="210"/>
      <c r="AF118" s="210"/>
      <c r="AG118" s="210" t="s">
        <v>332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36">
        <v>99</v>
      </c>
      <c r="B119" s="237" t="s">
        <v>338</v>
      </c>
      <c r="C119" s="246" t="s">
        <v>339</v>
      </c>
      <c r="D119" s="238" t="s">
        <v>147</v>
      </c>
      <c r="E119" s="239">
        <v>52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12</v>
      </c>
      <c r="M119" s="241">
        <f>G119*(1+L119/100)</f>
        <v>0</v>
      </c>
      <c r="N119" s="239">
        <v>0</v>
      </c>
      <c r="O119" s="239">
        <f>ROUND(E119*N119,2)</f>
        <v>0</v>
      </c>
      <c r="P119" s="239">
        <v>0</v>
      </c>
      <c r="Q119" s="239">
        <f>ROUND(E119*P119,2)</f>
        <v>0</v>
      </c>
      <c r="R119" s="241"/>
      <c r="S119" s="241" t="s">
        <v>140</v>
      </c>
      <c r="T119" s="242" t="s">
        <v>141</v>
      </c>
      <c r="U119" s="220">
        <v>0</v>
      </c>
      <c r="V119" s="220">
        <f>ROUND(E119*U119,2)</f>
        <v>0</v>
      </c>
      <c r="W119" s="220"/>
      <c r="X119" s="220" t="s">
        <v>148</v>
      </c>
      <c r="Y119" s="220" t="s">
        <v>143</v>
      </c>
      <c r="Z119" s="210"/>
      <c r="AA119" s="210"/>
      <c r="AB119" s="210"/>
      <c r="AC119" s="210"/>
      <c r="AD119" s="210"/>
      <c r="AE119" s="210"/>
      <c r="AF119" s="210"/>
      <c r="AG119" s="210" t="s">
        <v>332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6">
        <v>100</v>
      </c>
      <c r="B120" s="237" t="s">
        <v>340</v>
      </c>
      <c r="C120" s="246" t="s">
        <v>341</v>
      </c>
      <c r="D120" s="238" t="s">
        <v>147</v>
      </c>
      <c r="E120" s="239">
        <v>14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12</v>
      </c>
      <c r="M120" s="241">
        <f>G120*(1+L120/100)</f>
        <v>0</v>
      </c>
      <c r="N120" s="239">
        <v>0</v>
      </c>
      <c r="O120" s="239">
        <f>ROUND(E120*N120,2)</f>
        <v>0</v>
      </c>
      <c r="P120" s="239">
        <v>0</v>
      </c>
      <c r="Q120" s="239">
        <f>ROUND(E120*P120,2)</f>
        <v>0</v>
      </c>
      <c r="R120" s="241"/>
      <c r="S120" s="241" t="s">
        <v>140</v>
      </c>
      <c r="T120" s="242" t="s">
        <v>141</v>
      </c>
      <c r="U120" s="220">
        <v>0</v>
      </c>
      <c r="V120" s="220">
        <f>ROUND(E120*U120,2)</f>
        <v>0</v>
      </c>
      <c r="W120" s="220"/>
      <c r="X120" s="220" t="s">
        <v>148</v>
      </c>
      <c r="Y120" s="220" t="s">
        <v>143</v>
      </c>
      <c r="Z120" s="210"/>
      <c r="AA120" s="210"/>
      <c r="AB120" s="210"/>
      <c r="AC120" s="210"/>
      <c r="AD120" s="210"/>
      <c r="AE120" s="210"/>
      <c r="AF120" s="210"/>
      <c r="AG120" s="210" t="s">
        <v>332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36">
        <v>101</v>
      </c>
      <c r="B121" s="237" t="s">
        <v>342</v>
      </c>
      <c r="C121" s="246" t="s">
        <v>343</v>
      </c>
      <c r="D121" s="238" t="s">
        <v>147</v>
      </c>
      <c r="E121" s="239">
        <v>7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12</v>
      </c>
      <c r="M121" s="241">
        <f>G121*(1+L121/100)</f>
        <v>0</v>
      </c>
      <c r="N121" s="239">
        <v>0</v>
      </c>
      <c r="O121" s="239">
        <f>ROUND(E121*N121,2)</f>
        <v>0</v>
      </c>
      <c r="P121" s="239">
        <v>0</v>
      </c>
      <c r="Q121" s="239">
        <f>ROUND(E121*P121,2)</f>
        <v>0</v>
      </c>
      <c r="R121" s="241"/>
      <c r="S121" s="241" t="s">
        <v>140</v>
      </c>
      <c r="T121" s="242" t="s">
        <v>141</v>
      </c>
      <c r="U121" s="220">
        <v>0</v>
      </c>
      <c r="V121" s="220">
        <f>ROUND(E121*U121,2)</f>
        <v>0</v>
      </c>
      <c r="W121" s="220"/>
      <c r="X121" s="220" t="s">
        <v>142</v>
      </c>
      <c r="Y121" s="220" t="s">
        <v>143</v>
      </c>
      <c r="Z121" s="210"/>
      <c r="AA121" s="210"/>
      <c r="AB121" s="210"/>
      <c r="AC121" s="210"/>
      <c r="AD121" s="210"/>
      <c r="AE121" s="210"/>
      <c r="AF121" s="210"/>
      <c r="AG121" s="210" t="s">
        <v>144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36">
        <v>102</v>
      </c>
      <c r="B122" s="237" t="s">
        <v>344</v>
      </c>
      <c r="C122" s="246" t="s">
        <v>345</v>
      </c>
      <c r="D122" s="238" t="s">
        <v>139</v>
      </c>
      <c r="E122" s="239">
        <v>1424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12</v>
      </c>
      <c r="M122" s="241">
        <f>G122*(1+L122/100)</f>
        <v>0</v>
      </c>
      <c r="N122" s="239">
        <v>0</v>
      </c>
      <c r="O122" s="239">
        <f>ROUND(E122*N122,2)</f>
        <v>0</v>
      </c>
      <c r="P122" s="239">
        <v>0</v>
      </c>
      <c r="Q122" s="239">
        <f>ROUND(E122*P122,2)</f>
        <v>0</v>
      </c>
      <c r="R122" s="241"/>
      <c r="S122" s="241" t="s">
        <v>140</v>
      </c>
      <c r="T122" s="242" t="s">
        <v>141</v>
      </c>
      <c r="U122" s="220">
        <v>0</v>
      </c>
      <c r="V122" s="220">
        <f>ROUND(E122*U122,2)</f>
        <v>0</v>
      </c>
      <c r="W122" s="220"/>
      <c r="X122" s="220" t="s">
        <v>142</v>
      </c>
      <c r="Y122" s="220" t="s">
        <v>143</v>
      </c>
      <c r="Z122" s="210"/>
      <c r="AA122" s="210"/>
      <c r="AB122" s="210"/>
      <c r="AC122" s="210"/>
      <c r="AD122" s="210"/>
      <c r="AE122" s="210"/>
      <c r="AF122" s="210"/>
      <c r="AG122" s="210" t="s">
        <v>144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x14ac:dyDescent="0.2">
      <c r="A123" s="222" t="s">
        <v>135</v>
      </c>
      <c r="B123" s="223" t="s">
        <v>92</v>
      </c>
      <c r="C123" s="245" t="s">
        <v>93</v>
      </c>
      <c r="D123" s="224"/>
      <c r="E123" s="225"/>
      <c r="F123" s="226"/>
      <c r="G123" s="226">
        <f>SUMIF(AG124:AG124,"&lt;&gt;NOR",G124:G124)</f>
        <v>0</v>
      </c>
      <c r="H123" s="226"/>
      <c r="I123" s="226">
        <f>SUM(I124:I124)</f>
        <v>0</v>
      </c>
      <c r="J123" s="226"/>
      <c r="K123" s="226">
        <f>SUM(K124:K124)</f>
        <v>0</v>
      </c>
      <c r="L123" s="226"/>
      <c r="M123" s="226">
        <f>SUM(M124:M124)</f>
        <v>0</v>
      </c>
      <c r="N123" s="225"/>
      <c r="O123" s="225">
        <f>SUM(O124:O124)</f>
        <v>0</v>
      </c>
      <c r="P123" s="225"/>
      <c r="Q123" s="225">
        <f>SUM(Q124:Q124)</f>
        <v>0</v>
      </c>
      <c r="R123" s="226"/>
      <c r="S123" s="226"/>
      <c r="T123" s="227"/>
      <c r="U123" s="221"/>
      <c r="V123" s="221">
        <f>SUM(V124:V124)</f>
        <v>0</v>
      </c>
      <c r="W123" s="221"/>
      <c r="X123" s="221"/>
      <c r="Y123" s="221"/>
      <c r="AG123" t="s">
        <v>136</v>
      </c>
    </row>
    <row r="124" spans="1:60" outlineLevel="1" x14ac:dyDescent="0.2">
      <c r="A124" s="236">
        <v>103</v>
      </c>
      <c r="B124" s="237" t="s">
        <v>346</v>
      </c>
      <c r="C124" s="246" t="s">
        <v>347</v>
      </c>
      <c r="D124" s="238" t="s">
        <v>147</v>
      </c>
      <c r="E124" s="239">
        <v>20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12</v>
      </c>
      <c r="M124" s="241">
        <f>G124*(1+L124/100)</f>
        <v>0</v>
      </c>
      <c r="N124" s="239">
        <v>0</v>
      </c>
      <c r="O124" s="239">
        <f>ROUND(E124*N124,2)</f>
        <v>0</v>
      </c>
      <c r="P124" s="239">
        <v>0</v>
      </c>
      <c r="Q124" s="239">
        <f>ROUND(E124*P124,2)</f>
        <v>0</v>
      </c>
      <c r="R124" s="241"/>
      <c r="S124" s="241" t="s">
        <v>140</v>
      </c>
      <c r="T124" s="242" t="s">
        <v>141</v>
      </c>
      <c r="U124" s="220">
        <v>0</v>
      </c>
      <c r="V124" s="220">
        <f>ROUND(E124*U124,2)</f>
        <v>0</v>
      </c>
      <c r="W124" s="220"/>
      <c r="X124" s="220" t="s">
        <v>142</v>
      </c>
      <c r="Y124" s="220" t="s">
        <v>143</v>
      </c>
      <c r="Z124" s="210"/>
      <c r="AA124" s="210"/>
      <c r="AB124" s="210"/>
      <c r="AC124" s="210"/>
      <c r="AD124" s="210"/>
      <c r="AE124" s="210"/>
      <c r="AF124" s="210"/>
      <c r="AG124" s="210" t="s">
        <v>144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x14ac:dyDescent="0.2">
      <c r="A125" s="222" t="s">
        <v>135</v>
      </c>
      <c r="B125" s="223" t="s">
        <v>94</v>
      </c>
      <c r="C125" s="245" t="s">
        <v>95</v>
      </c>
      <c r="D125" s="224"/>
      <c r="E125" s="225"/>
      <c r="F125" s="226"/>
      <c r="G125" s="226">
        <f>SUMIF(AG126:AG128,"&lt;&gt;NOR",G126:G128)</f>
        <v>0</v>
      </c>
      <c r="H125" s="226"/>
      <c r="I125" s="226">
        <f>SUM(I126:I128)</f>
        <v>0</v>
      </c>
      <c r="J125" s="226"/>
      <c r="K125" s="226">
        <f>SUM(K126:K128)</f>
        <v>0</v>
      </c>
      <c r="L125" s="226"/>
      <c r="M125" s="226">
        <f>SUM(M126:M128)</f>
        <v>0</v>
      </c>
      <c r="N125" s="225"/>
      <c r="O125" s="225">
        <f>SUM(O126:O128)</f>
        <v>0</v>
      </c>
      <c r="P125" s="225"/>
      <c r="Q125" s="225">
        <f>SUM(Q126:Q128)</f>
        <v>0</v>
      </c>
      <c r="R125" s="226"/>
      <c r="S125" s="226"/>
      <c r="T125" s="227"/>
      <c r="U125" s="221"/>
      <c r="V125" s="221">
        <f>SUM(V126:V128)</f>
        <v>0</v>
      </c>
      <c r="W125" s="221"/>
      <c r="X125" s="221"/>
      <c r="Y125" s="221"/>
      <c r="AG125" t="s">
        <v>136</v>
      </c>
    </row>
    <row r="126" spans="1:60" ht="22.5" outlineLevel="1" x14ac:dyDescent="0.2">
      <c r="A126" s="236">
        <v>104</v>
      </c>
      <c r="B126" s="237" t="s">
        <v>348</v>
      </c>
      <c r="C126" s="246" t="s">
        <v>349</v>
      </c>
      <c r="D126" s="238" t="s">
        <v>174</v>
      </c>
      <c r="E126" s="239">
        <v>246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12</v>
      </c>
      <c r="M126" s="241">
        <f>G126*(1+L126/100)</f>
        <v>0</v>
      </c>
      <c r="N126" s="239">
        <v>0</v>
      </c>
      <c r="O126" s="239">
        <f>ROUND(E126*N126,2)</f>
        <v>0</v>
      </c>
      <c r="P126" s="239">
        <v>0</v>
      </c>
      <c r="Q126" s="239">
        <f>ROUND(E126*P126,2)</f>
        <v>0</v>
      </c>
      <c r="R126" s="241"/>
      <c r="S126" s="241" t="s">
        <v>140</v>
      </c>
      <c r="T126" s="242" t="s">
        <v>141</v>
      </c>
      <c r="U126" s="220">
        <v>0</v>
      </c>
      <c r="V126" s="220">
        <f>ROUND(E126*U126,2)</f>
        <v>0</v>
      </c>
      <c r="W126" s="220"/>
      <c r="X126" s="220" t="s">
        <v>148</v>
      </c>
      <c r="Y126" s="220" t="s">
        <v>143</v>
      </c>
      <c r="Z126" s="210"/>
      <c r="AA126" s="210"/>
      <c r="AB126" s="210"/>
      <c r="AC126" s="210"/>
      <c r="AD126" s="210"/>
      <c r="AE126" s="210"/>
      <c r="AF126" s="210"/>
      <c r="AG126" s="210" t="s">
        <v>332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33.75" outlineLevel="1" x14ac:dyDescent="0.2">
      <c r="A127" s="229">
        <v>105</v>
      </c>
      <c r="B127" s="230" t="s">
        <v>350</v>
      </c>
      <c r="C127" s="247" t="s">
        <v>351</v>
      </c>
      <c r="D127" s="231" t="s">
        <v>174</v>
      </c>
      <c r="E127" s="232">
        <v>234.6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12</v>
      </c>
      <c r="M127" s="234">
        <f>G127*(1+L127/100)</f>
        <v>0</v>
      </c>
      <c r="N127" s="232">
        <v>0</v>
      </c>
      <c r="O127" s="232">
        <f>ROUND(E127*N127,2)</f>
        <v>0</v>
      </c>
      <c r="P127" s="232">
        <v>0</v>
      </c>
      <c r="Q127" s="232">
        <f>ROUND(E127*P127,2)</f>
        <v>0</v>
      </c>
      <c r="R127" s="234"/>
      <c r="S127" s="234" t="s">
        <v>140</v>
      </c>
      <c r="T127" s="235" t="s">
        <v>141</v>
      </c>
      <c r="U127" s="220">
        <v>0</v>
      </c>
      <c r="V127" s="220">
        <f>ROUND(E127*U127,2)</f>
        <v>0</v>
      </c>
      <c r="W127" s="220"/>
      <c r="X127" s="220" t="s">
        <v>148</v>
      </c>
      <c r="Y127" s="220" t="s">
        <v>143</v>
      </c>
      <c r="Z127" s="210"/>
      <c r="AA127" s="210"/>
      <c r="AB127" s="210"/>
      <c r="AC127" s="210"/>
      <c r="AD127" s="210"/>
      <c r="AE127" s="210"/>
      <c r="AF127" s="210"/>
      <c r="AG127" s="210" t="s">
        <v>332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48" t="s">
        <v>352</v>
      </c>
      <c r="D128" s="243"/>
      <c r="E128" s="243"/>
      <c r="F128" s="243"/>
      <c r="G128" s="243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230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44" t="str">
        <f>C128</f>
        <v>spotřeba vytápění pro 234,6 m 20 W kabelu : 234,6 x 20 W = 4692 W …..... tj. 4,7 kW x 6,5 = 30,50 Kč/ 1 hod vytápění</v>
      </c>
      <c r="BB128" s="210"/>
      <c r="BC128" s="210"/>
      <c r="BD128" s="210"/>
      <c r="BE128" s="210"/>
      <c r="BF128" s="210"/>
      <c r="BG128" s="210"/>
      <c r="BH128" s="210"/>
    </row>
    <row r="129" spans="1:60" x14ac:dyDescent="0.2">
      <c r="A129" s="222" t="s">
        <v>135</v>
      </c>
      <c r="B129" s="223" t="s">
        <v>96</v>
      </c>
      <c r="C129" s="245" t="s">
        <v>97</v>
      </c>
      <c r="D129" s="224"/>
      <c r="E129" s="225"/>
      <c r="F129" s="226"/>
      <c r="G129" s="226">
        <f>SUMIF(AG130:AG132,"&lt;&gt;NOR",G130:G132)</f>
        <v>0</v>
      </c>
      <c r="H129" s="226"/>
      <c r="I129" s="226">
        <f>SUM(I130:I132)</f>
        <v>0</v>
      </c>
      <c r="J129" s="226"/>
      <c r="K129" s="226">
        <f>SUM(K130:K132)</f>
        <v>0</v>
      </c>
      <c r="L129" s="226"/>
      <c r="M129" s="226">
        <f>SUM(M130:M132)</f>
        <v>0</v>
      </c>
      <c r="N129" s="225"/>
      <c r="O129" s="225">
        <f>SUM(O130:O132)</f>
        <v>0</v>
      </c>
      <c r="P129" s="225"/>
      <c r="Q129" s="225">
        <f>SUM(Q130:Q132)</f>
        <v>0</v>
      </c>
      <c r="R129" s="226"/>
      <c r="S129" s="226"/>
      <c r="T129" s="227"/>
      <c r="U129" s="221"/>
      <c r="V129" s="221">
        <f>SUM(V130:V132)</f>
        <v>0</v>
      </c>
      <c r="W129" s="221"/>
      <c r="X129" s="221"/>
      <c r="Y129" s="221"/>
      <c r="AG129" t="s">
        <v>136</v>
      </c>
    </row>
    <row r="130" spans="1:60" ht="22.5" outlineLevel="1" x14ac:dyDescent="0.2">
      <c r="A130" s="236">
        <v>106</v>
      </c>
      <c r="B130" s="237" t="s">
        <v>353</v>
      </c>
      <c r="C130" s="246" t="s">
        <v>354</v>
      </c>
      <c r="D130" s="238" t="s">
        <v>139</v>
      </c>
      <c r="E130" s="239">
        <v>963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12</v>
      </c>
      <c r="M130" s="241">
        <f>G130*(1+L130/100)</f>
        <v>0</v>
      </c>
      <c r="N130" s="239">
        <v>0</v>
      </c>
      <c r="O130" s="239">
        <f>ROUND(E130*N130,2)</f>
        <v>0</v>
      </c>
      <c r="P130" s="239">
        <v>0</v>
      </c>
      <c r="Q130" s="239">
        <f>ROUND(E130*P130,2)</f>
        <v>0</v>
      </c>
      <c r="R130" s="241"/>
      <c r="S130" s="241" t="s">
        <v>140</v>
      </c>
      <c r="T130" s="242" t="s">
        <v>141</v>
      </c>
      <c r="U130" s="220">
        <v>0</v>
      </c>
      <c r="V130" s="220">
        <f>ROUND(E130*U130,2)</f>
        <v>0</v>
      </c>
      <c r="W130" s="220"/>
      <c r="X130" s="220" t="s">
        <v>148</v>
      </c>
      <c r="Y130" s="220" t="s">
        <v>143</v>
      </c>
      <c r="Z130" s="210"/>
      <c r="AA130" s="210"/>
      <c r="AB130" s="210"/>
      <c r="AC130" s="210"/>
      <c r="AD130" s="210"/>
      <c r="AE130" s="210"/>
      <c r="AF130" s="210"/>
      <c r="AG130" s="210" t="s">
        <v>332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36">
        <v>107</v>
      </c>
      <c r="B131" s="237" t="s">
        <v>355</v>
      </c>
      <c r="C131" s="246" t="s">
        <v>159</v>
      </c>
      <c r="D131" s="238" t="s">
        <v>139</v>
      </c>
      <c r="E131" s="239">
        <v>963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12</v>
      </c>
      <c r="M131" s="241">
        <f>G131*(1+L131/100)</f>
        <v>0</v>
      </c>
      <c r="N131" s="239">
        <v>0</v>
      </c>
      <c r="O131" s="239">
        <f>ROUND(E131*N131,2)</f>
        <v>0</v>
      </c>
      <c r="P131" s="239">
        <v>0</v>
      </c>
      <c r="Q131" s="239">
        <f>ROUND(E131*P131,2)</f>
        <v>0</v>
      </c>
      <c r="R131" s="241"/>
      <c r="S131" s="241" t="s">
        <v>140</v>
      </c>
      <c r="T131" s="242" t="s">
        <v>141</v>
      </c>
      <c r="U131" s="220">
        <v>0</v>
      </c>
      <c r="V131" s="220">
        <f>ROUND(E131*U131,2)</f>
        <v>0</v>
      </c>
      <c r="W131" s="220"/>
      <c r="X131" s="220" t="s">
        <v>142</v>
      </c>
      <c r="Y131" s="220" t="s">
        <v>143</v>
      </c>
      <c r="Z131" s="210"/>
      <c r="AA131" s="210"/>
      <c r="AB131" s="210"/>
      <c r="AC131" s="210"/>
      <c r="AD131" s="210"/>
      <c r="AE131" s="210"/>
      <c r="AF131" s="210"/>
      <c r="AG131" s="210" t="s">
        <v>144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6">
        <v>108</v>
      </c>
      <c r="B132" s="237" t="s">
        <v>356</v>
      </c>
      <c r="C132" s="246" t="s">
        <v>185</v>
      </c>
      <c r="D132" s="238" t="s">
        <v>186</v>
      </c>
      <c r="E132" s="239">
        <v>1</v>
      </c>
      <c r="F132" s="240"/>
      <c r="G132" s="241">
        <f>ROUND(E132*F132,2)</f>
        <v>0</v>
      </c>
      <c r="H132" s="240"/>
      <c r="I132" s="241">
        <f>ROUND(E132*H132,2)</f>
        <v>0</v>
      </c>
      <c r="J132" s="240"/>
      <c r="K132" s="241">
        <f>ROUND(E132*J132,2)</f>
        <v>0</v>
      </c>
      <c r="L132" s="241">
        <v>12</v>
      </c>
      <c r="M132" s="241">
        <f>G132*(1+L132/100)</f>
        <v>0</v>
      </c>
      <c r="N132" s="239">
        <v>0</v>
      </c>
      <c r="O132" s="239">
        <f>ROUND(E132*N132,2)</f>
        <v>0</v>
      </c>
      <c r="P132" s="239">
        <v>0</v>
      </c>
      <c r="Q132" s="239">
        <f>ROUND(E132*P132,2)</f>
        <v>0</v>
      </c>
      <c r="R132" s="241"/>
      <c r="S132" s="241" t="s">
        <v>140</v>
      </c>
      <c r="T132" s="242" t="s">
        <v>141</v>
      </c>
      <c r="U132" s="220">
        <v>0</v>
      </c>
      <c r="V132" s="220">
        <f>ROUND(E132*U132,2)</f>
        <v>0</v>
      </c>
      <c r="W132" s="220"/>
      <c r="X132" s="220" t="s">
        <v>148</v>
      </c>
      <c r="Y132" s="220" t="s">
        <v>143</v>
      </c>
      <c r="Z132" s="210"/>
      <c r="AA132" s="210"/>
      <c r="AB132" s="210"/>
      <c r="AC132" s="210"/>
      <c r="AD132" s="210"/>
      <c r="AE132" s="210"/>
      <c r="AF132" s="210"/>
      <c r="AG132" s="210" t="s">
        <v>332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x14ac:dyDescent="0.2">
      <c r="A133" s="222" t="s">
        <v>135</v>
      </c>
      <c r="B133" s="223" t="s">
        <v>76</v>
      </c>
      <c r="C133" s="245" t="s">
        <v>77</v>
      </c>
      <c r="D133" s="224"/>
      <c r="E133" s="225"/>
      <c r="F133" s="226"/>
      <c r="G133" s="226">
        <f>SUMIF(AG134:AG144,"&lt;&gt;NOR",G134:G144)</f>
        <v>0</v>
      </c>
      <c r="H133" s="226"/>
      <c r="I133" s="226">
        <f>SUM(I134:I144)</f>
        <v>0</v>
      </c>
      <c r="J133" s="226"/>
      <c r="K133" s="226">
        <f>SUM(K134:K144)</f>
        <v>0</v>
      </c>
      <c r="L133" s="226"/>
      <c r="M133" s="226">
        <f>SUM(M134:M144)</f>
        <v>0</v>
      </c>
      <c r="N133" s="225"/>
      <c r="O133" s="225">
        <f>SUM(O134:O144)</f>
        <v>0</v>
      </c>
      <c r="P133" s="225"/>
      <c r="Q133" s="225">
        <f>SUM(Q134:Q144)</f>
        <v>0</v>
      </c>
      <c r="R133" s="226"/>
      <c r="S133" s="226"/>
      <c r="T133" s="227"/>
      <c r="U133" s="221"/>
      <c r="V133" s="221">
        <f>SUM(V134:V144)</f>
        <v>0</v>
      </c>
      <c r="W133" s="221"/>
      <c r="X133" s="221"/>
      <c r="Y133" s="221"/>
      <c r="AG133" t="s">
        <v>136</v>
      </c>
    </row>
    <row r="134" spans="1:60" outlineLevel="1" x14ac:dyDescent="0.2">
      <c r="A134" s="236">
        <v>109</v>
      </c>
      <c r="B134" s="237" t="s">
        <v>187</v>
      </c>
      <c r="C134" s="246" t="s">
        <v>357</v>
      </c>
      <c r="D134" s="238" t="s">
        <v>139</v>
      </c>
      <c r="E134" s="239">
        <v>110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12</v>
      </c>
      <c r="M134" s="241">
        <f>G134*(1+L134/100)</f>
        <v>0</v>
      </c>
      <c r="N134" s="239">
        <v>0</v>
      </c>
      <c r="O134" s="239">
        <f>ROUND(E134*N134,2)</f>
        <v>0</v>
      </c>
      <c r="P134" s="239">
        <v>0</v>
      </c>
      <c r="Q134" s="239">
        <f>ROUND(E134*P134,2)</f>
        <v>0</v>
      </c>
      <c r="R134" s="241"/>
      <c r="S134" s="241" t="s">
        <v>140</v>
      </c>
      <c r="T134" s="242" t="s">
        <v>141</v>
      </c>
      <c r="U134" s="220">
        <v>0</v>
      </c>
      <c r="V134" s="220">
        <f>ROUND(E134*U134,2)</f>
        <v>0</v>
      </c>
      <c r="W134" s="220"/>
      <c r="X134" s="220" t="s">
        <v>358</v>
      </c>
      <c r="Y134" s="220" t="s">
        <v>143</v>
      </c>
      <c r="Z134" s="210"/>
      <c r="AA134" s="210"/>
      <c r="AB134" s="210"/>
      <c r="AC134" s="210"/>
      <c r="AD134" s="210"/>
      <c r="AE134" s="210"/>
      <c r="AF134" s="210"/>
      <c r="AG134" s="210" t="s">
        <v>359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36">
        <v>110</v>
      </c>
      <c r="B135" s="237" t="s">
        <v>189</v>
      </c>
      <c r="C135" s="246" t="s">
        <v>360</v>
      </c>
      <c r="D135" s="238" t="s">
        <v>139</v>
      </c>
      <c r="E135" s="239">
        <v>118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12</v>
      </c>
      <c r="M135" s="241">
        <f>G135*(1+L135/100)</f>
        <v>0</v>
      </c>
      <c r="N135" s="239">
        <v>0</v>
      </c>
      <c r="O135" s="239">
        <f>ROUND(E135*N135,2)</f>
        <v>0</v>
      </c>
      <c r="P135" s="239">
        <v>0</v>
      </c>
      <c r="Q135" s="239">
        <f>ROUND(E135*P135,2)</f>
        <v>0</v>
      </c>
      <c r="R135" s="241"/>
      <c r="S135" s="241" t="s">
        <v>140</v>
      </c>
      <c r="T135" s="242" t="s">
        <v>141</v>
      </c>
      <c r="U135" s="220">
        <v>0</v>
      </c>
      <c r="V135" s="220">
        <f>ROUND(E135*U135,2)</f>
        <v>0</v>
      </c>
      <c r="W135" s="220"/>
      <c r="X135" s="220" t="s">
        <v>358</v>
      </c>
      <c r="Y135" s="220" t="s">
        <v>143</v>
      </c>
      <c r="Z135" s="210"/>
      <c r="AA135" s="210"/>
      <c r="AB135" s="210"/>
      <c r="AC135" s="210"/>
      <c r="AD135" s="210"/>
      <c r="AE135" s="210"/>
      <c r="AF135" s="210"/>
      <c r="AG135" s="210" t="s">
        <v>361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36">
        <v>111</v>
      </c>
      <c r="B136" s="237" t="s">
        <v>191</v>
      </c>
      <c r="C136" s="246" t="s">
        <v>362</v>
      </c>
      <c r="D136" s="238" t="s">
        <v>174</v>
      </c>
      <c r="E136" s="239">
        <v>53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12</v>
      </c>
      <c r="M136" s="241">
        <f>G136*(1+L136/100)</f>
        <v>0</v>
      </c>
      <c r="N136" s="239">
        <v>0</v>
      </c>
      <c r="O136" s="239">
        <f>ROUND(E136*N136,2)</f>
        <v>0</v>
      </c>
      <c r="P136" s="239">
        <v>0</v>
      </c>
      <c r="Q136" s="239">
        <f>ROUND(E136*P136,2)</f>
        <v>0</v>
      </c>
      <c r="R136" s="241"/>
      <c r="S136" s="241" t="s">
        <v>140</v>
      </c>
      <c r="T136" s="242" t="s">
        <v>141</v>
      </c>
      <c r="U136" s="220">
        <v>0</v>
      </c>
      <c r="V136" s="220">
        <f>ROUND(E136*U136,2)</f>
        <v>0</v>
      </c>
      <c r="W136" s="220"/>
      <c r="X136" s="220" t="s">
        <v>358</v>
      </c>
      <c r="Y136" s="220" t="s">
        <v>143</v>
      </c>
      <c r="Z136" s="210"/>
      <c r="AA136" s="210"/>
      <c r="AB136" s="210"/>
      <c r="AC136" s="210"/>
      <c r="AD136" s="210"/>
      <c r="AE136" s="210"/>
      <c r="AF136" s="210"/>
      <c r="AG136" s="210" t="s">
        <v>359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6">
        <v>112</v>
      </c>
      <c r="B137" s="237" t="s">
        <v>193</v>
      </c>
      <c r="C137" s="246" t="s">
        <v>363</v>
      </c>
      <c r="D137" s="238" t="s">
        <v>174</v>
      </c>
      <c r="E137" s="239">
        <v>53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12</v>
      </c>
      <c r="M137" s="241">
        <f>G137*(1+L137/100)</f>
        <v>0</v>
      </c>
      <c r="N137" s="239">
        <v>0</v>
      </c>
      <c r="O137" s="239">
        <f>ROUND(E137*N137,2)</f>
        <v>0</v>
      </c>
      <c r="P137" s="239">
        <v>0</v>
      </c>
      <c r="Q137" s="239">
        <f>ROUND(E137*P137,2)</f>
        <v>0</v>
      </c>
      <c r="R137" s="241"/>
      <c r="S137" s="241" t="s">
        <v>140</v>
      </c>
      <c r="T137" s="242" t="s">
        <v>141</v>
      </c>
      <c r="U137" s="220">
        <v>0</v>
      </c>
      <c r="V137" s="220">
        <f>ROUND(E137*U137,2)</f>
        <v>0</v>
      </c>
      <c r="W137" s="220"/>
      <c r="X137" s="220" t="s">
        <v>358</v>
      </c>
      <c r="Y137" s="220" t="s">
        <v>143</v>
      </c>
      <c r="Z137" s="210"/>
      <c r="AA137" s="210"/>
      <c r="AB137" s="210"/>
      <c r="AC137" s="210"/>
      <c r="AD137" s="210"/>
      <c r="AE137" s="210"/>
      <c r="AF137" s="210"/>
      <c r="AG137" s="210" t="s">
        <v>359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36">
        <v>113</v>
      </c>
      <c r="B138" s="237" t="s">
        <v>195</v>
      </c>
      <c r="C138" s="246" t="s">
        <v>364</v>
      </c>
      <c r="D138" s="238" t="s">
        <v>174</v>
      </c>
      <c r="E138" s="239">
        <v>53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12</v>
      </c>
      <c r="M138" s="241">
        <f>G138*(1+L138/100)</f>
        <v>0</v>
      </c>
      <c r="N138" s="239">
        <v>0</v>
      </c>
      <c r="O138" s="239">
        <f>ROUND(E138*N138,2)</f>
        <v>0</v>
      </c>
      <c r="P138" s="239">
        <v>0</v>
      </c>
      <c r="Q138" s="239">
        <f>ROUND(E138*P138,2)</f>
        <v>0</v>
      </c>
      <c r="R138" s="241"/>
      <c r="S138" s="241" t="s">
        <v>140</v>
      </c>
      <c r="T138" s="242" t="s">
        <v>141</v>
      </c>
      <c r="U138" s="220">
        <v>0</v>
      </c>
      <c r="V138" s="220">
        <f>ROUND(E138*U138,2)</f>
        <v>0</v>
      </c>
      <c r="W138" s="220"/>
      <c r="X138" s="220" t="s">
        <v>358</v>
      </c>
      <c r="Y138" s="220" t="s">
        <v>143</v>
      </c>
      <c r="Z138" s="210"/>
      <c r="AA138" s="210"/>
      <c r="AB138" s="210"/>
      <c r="AC138" s="210"/>
      <c r="AD138" s="210"/>
      <c r="AE138" s="210"/>
      <c r="AF138" s="210"/>
      <c r="AG138" s="210" t="s">
        <v>359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36">
        <v>114</v>
      </c>
      <c r="B139" s="237" t="s">
        <v>197</v>
      </c>
      <c r="C139" s="246" t="s">
        <v>365</v>
      </c>
      <c r="D139" s="238" t="s">
        <v>174</v>
      </c>
      <c r="E139" s="239">
        <v>77</v>
      </c>
      <c r="F139" s="240"/>
      <c r="G139" s="241">
        <f>ROUND(E139*F139,2)</f>
        <v>0</v>
      </c>
      <c r="H139" s="240"/>
      <c r="I139" s="241">
        <f>ROUND(E139*H139,2)</f>
        <v>0</v>
      </c>
      <c r="J139" s="240"/>
      <c r="K139" s="241">
        <f>ROUND(E139*J139,2)</f>
        <v>0</v>
      </c>
      <c r="L139" s="241">
        <v>12</v>
      </c>
      <c r="M139" s="241">
        <f>G139*(1+L139/100)</f>
        <v>0</v>
      </c>
      <c r="N139" s="239">
        <v>0</v>
      </c>
      <c r="O139" s="239">
        <f>ROUND(E139*N139,2)</f>
        <v>0</v>
      </c>
      <c r="P139" s="239">
        <v>0</v>
      </c>
      <c r="Q139" s="239">
        <f>ROUND(E139*P139,2)</f>
        <v>0</v>
      </c>
      <c r="R139" s="241"/>
      <c r="S139" s="241" t="s">
        <v>140</v>
      </c>
      <c r="T139" s="242" t="s">
        <v>141</v>
      </c>
      <c r="U139" s="220">
        <v>0</v>
      </c>
      <c r="V139" s="220">
        <f>ROUND(E139*U139,2)</f>
        <v>0</v>
      </c>
      <c r="W139" s="220"/>
      <c r="X139" s="220" t="s">
        <v>148</v>
      </c>
      <c r="Y139" s="220" t="s">
        <v>143</v>
      </c>
      <c r="Z139" s="210"/>
      <c r="AA139" s="210"/>
      <c r="AB139" s="210"/>
      <c r="AC139" s="210"/>
      <c r="AD139" s="210"/>
      <c r="AE139" s="210"/>
      <c r="AF139" s="210"/>
      <c r="AG139" s="210" t="s">
        <v>149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36">
        <v>115</v>
      </c>
      <c r="B140" s="237" t="s">
        <v>199</v>
      </c>
      <c r="C140" s="246" t="s">
        <v>366</v>
      </c>
      <c r="D140" s="238" t="s">
        <v>174</v>
      </c>
      <c r="E140" s="239">
        <v>53</v>
      </c>
      <c r="F140" s="240"/>
      <c r="G140" s="241">
        <f>ROUND(E140*F140,2)</f>
        <v>0</v>
      </c>
      <c r="H140" s="240"/>
      <c r="I140" s="241">
        <f>ROUND(E140*H140,2)</f>
        <v>0</v>
      </c>
      <c r="J140" s="240"/>
      <c r="K140" s="241">
        <f>ROUND(E140*J140,2)</f>
        <v>0</v>
      </c>
      <c r="L140" s="241">
        <v>12</v>
      </c>
      <c r="M140" s="241">
        <f>G140*(1+L140/100)</f>
        <v>0</v>
      </c>
      <c r="N140" s="239">
        <v>0</v>
      </c>
      <c r="O140" s="239">
        <f>ROUND(E140*N140,2)</f>
        <v>0</v>
      </c>
      <c r="P140" s="239">
        <v>0</v>
      </c>
      <c r="Q140" s="239">
        <f>ROUND(E140*P140,2)</f>
        <v>0</v>
      </c>
      <c r="R140" s="241"/>
      <c r="S140" s="241" t="s">
        <v>140</v>
      </c>
      <c r="T140" s="242" t="s">
        <v>141</v>
      </c>
      <c r="U140" s="220">
        <v>0</v>
      </c>
      <c r="V140" s="220">
        <f>ROUND(E140*U140,2)</f>
        <v>0</v>
      </c>
      <c r="W140" s="220"/>
      <c r="X140" s="220" t="s">
        <v>358</v>
      </c>
      <c r="Y140" s="220" t="s">
        <v>143</v>
      </c>
      <c r="Z140" s="210"/>
      <c r="AA140" s="210"/>
      <c r="AB140" s="210"/>
      <c r="AC140" s="210"/>
      <c r="AD140" s="210"/>
      <c r="AE140" s="210"/>
      <c r="AF140" s="210"/>
      <c r="AG140" s="210" t="s">
        <v>359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36">
        <v>116</v>
      </c>
      <c r="B141" s="237" t="s">
        <v>201</v>
      </c>
      <c r="C141" s="246" t="s">
        <v>367</v>
      </c>
      <c r="D141" s="238" t="s">
        <v>174</v>
      </c>
      <c r="E141" s="239">
        <v>53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12</v>
      </c>
      <c r="M141" s="241">
        <f>G141*(1+L141/100)</f>
        <v>0</v>
      </c>
      <c r="N141" s="239">
        <v>0</v>
      </c>
      <c r="O141" s="239">
        <f>ROUND(E141*N141,2)</f>
        <v>0</v>
      </c>
      <c r="P141" s="239">
        <v>0</v>
      </c>
      <c r="Q141" s="239">
        <f>ROUND(E141*P141,2)</f>
        <v>0</v>
      </c>
      <c r="R141" s="241"/>
      <c r="S141" s="241" t="s">
        <v>140</v>
      </c>
      <c r="T141" s="242" t="s">
        <v>141</v>
      </c>
      <c r="U141" s="220">
        <v>0</v>
      </c>
      <c r="V141" s="220">
        <f>ROUND(E141*U141,2)</f>
        <v>0</v>
      </c>
      <c r="W141" s="220"/>
      <c r="X141" s="220" t="s">
        <v>358</v>
      </c>
      <c r="Y141" s="220" t="s">
        <v>143</v>
      </c>
      <c r="Z141" s="210"/>
      <c r="AA141" s="210"/>
      <c r="AB141" s="210"/>
      <c r="AC141" s="210"/>
      <c r="AD141" s="210"/>
      <c r="AE141" s="210"/>
      <c r="AF141" s="210"/>
      <c r="AG141" s="210" t="s">
        <v>359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6">
        <v>117</v>
      </c>
      <c r="B142" s="237" t="s">
        <v>203</v>
      </c>
      <c r="C142" s="246" t="s">
        <v>368</v>
      </c>
      <c r="D142" s="238" t="s">
        <v>174</v>
      </c>
      <c r="E142" s="239">
        <v>24</v>
      </c>
      <c r="F142" s="240"/>
      <c r="G142" s="241">
        <f>ROUND(E142*F142,2)</f>
        <v>0</v>
      </c>
      <c r="H142" s="240"/>
      <c r="I142" s="241">
        <f>ROUND(E142*H142,2)</f>
        <v>0</v>
      </c>
      <c r="J142" s="240"/>
      <c r="K142" s="241">
        <f>ROUND(E142*J142,2)</f>
        <v>0</v>
      </c>
      <c r="L142" s="241">
        <v>12</v>
      </c>
      <c r="M142" s="241">
        <f>G142*(1+L142/100)</f>
        <v>0</v>
      </c>
      <c r="N142" s="239">
        <v>0</v>
      </c>
      <c r="O142" s="239">
        <f>ROUND(E142*N142,2)</f>
        <v>0</v>
      </c>
      <c r="P142" s="239">
        <v>0</v>
      </c>
      <c r="Q142" s="239">
        <f>ROUND(E142*P142,2)</f>
        <v>0</v>
      </c>
      <c r="R142" s="241"/>
      <c r="S142" s="241" t="s">
        <v>140</v>
      </c>
      <c r="T142" s="242" t="s">
        <v>141</v>
      </c>
      <c r="U142" s="220">
        <v>0</v>
      </c>
      <c r="V142" s="220">
        <f>ROUND(E142*U142,2)</f>
        <v>0</v>
      </c>
      <c r="W142" s="220"/>
      <c r="X142" s="220" t="s">
        <v>358</v>
      </c>
      <c r="Y142" s="220" t="s">
        <v>143</v>
      </c>
      <c r="Z142" s="210"/>
      <c r="AA142" s="210"/>
      <c r="AB142" s="210"/>
      <c r="AC142" s="210"/>
      <c r="AD142" s="210"/>
      <c r="AE142" s="210"/>
      <c r="AF142" s="210"/>
      <c r="AG142" s="210" t="s">
        <v>359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36">
        <v>118</v>
      </c>
      <c r="B143" s="237" t="s">
        <v>205</v>
      </c>
      <c r="C143" s="246" t="s">
        <v>369</v>
      </c>
      <c r="D143" s="238" t="s">
        <v>174</v>
      </c>
      <c r="E143" s="239">
        <v>24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12</v>
      </c>
      <c r="M143" s="241">
        <f>G143*(1+L143/100)</f>
        <v>0</v>
      </c>
      <c r="N143" s="239">
        <v>0</v>
      </c>
      <c r="O143" s="239">
        <f>ROUND(E143*N143,2)</f>
        <v>0</v>
      </c>
      <c r="P143" s="239">
        <v>0</v>
      </c>
      <c r="Q143" s="239">
        <f>ROUND(E143*P143,2)</f>
        <v>0</v>
      </c>
      <c r="R143" s="241"/>
      <c r="S143" s="241" t="s">
        <v>140</v>
      </c>
      <c r="T143" s="242" t="s">
        <v>141</v>
      </c>
      <c r="U143" s="220">
        <v>0</v>
      </c>
      <c r="V143" s="220">
        <f>ROUND(E143*U143,2)</f>
        <v>0</v>
      </c>
      <c r="W143" s="220"/>
      <c r="X143" s="220" t="s">
        <v>358</v>
      </c>
      <c r="Y143" s="220" t="s">
        <v>143</v>
      </c>
      <c r="Z143" s="210"/>
      <c r="AA143" s="210"/>
      <c r="AB143" s="210"/>
      <c r="AC143" s="210"/>
      <c r="AD143" s="210"/>
      <c r="AE143" s="210"/>
      <c r="AF143" s="210"/>
      <c r="AG143" s="210" t="s">
        <v>359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36">
        <v>119</v>
      </c>
      <c r="B144" s="237" t="s">
        <v>207</v>
      </c>
      <c r="C144" s="246" t="s">
        <v>185</v>
      </c>
      <c r="D144" s="238" t="s">
        <v>186</v>
      </c>
      <c r="E144" s="239">
        <v>1</v>
      </c>
      <c r="F144" s="240"/>
      <c r="G144" s="241">
        <f>ROUND(E144*F144,2)</f>
        <v>0</v>
      </c>
      <c r="H144" s="240"/>
      <c r="I144" s="241">
        <f>ROUND(E144*H144,2)</f>
        <v>0</v>
      </c>
      <c r="J144" s="240"/>
      <c r="K144" s="241">
        <f>ROUND(E144*J144,2)</f>
        <v>0</v>
      </c>
      <c r="L144" s="241">
        <v>12</v>
      </c>
      <c r="M144" s="241">
        <f>G144*(1+L144/100)</f>
        <v>0</v>
      </c>
      <c r="N144" s="239">
        <v>0</v>
      </c>
      <c r="O144" s="239">
        <f>ROUND(E144*N144,2)</f>
        <v>0</v>
      </c>
      <c r="P144" s="239">
        <v>0</v>
      </c>
      <c r="Q144" s="239">
        <f>ROUND(E144*P144,2)</f>
        <v>0</v>
      </c>
      <c r="R144" s="241"/>
      <c r="S144" s="241" t="s">
        <v>140</v>
      </c>
      <c r="T144" s="242" t="s">
        <v>141</v>
      </c>
      <c r="U144" s="220">
        <v>0</v>
      </c>
      <c r="V144" s="220">
        <f>ROUND(E144*U144,2)</f>
        <v>0</v>
      </c>
      <c r="W144" s="220"/>
      <c r="X144" s="220" t="s">
        <v>148</v>
      </c>
      <c r="Y144" s="220" t="s">
        <v>143</v>
      </c>
      <c r="Z144" s="210"/>
      <c r="AA144" s="210"/>
      <c r="AB144" s="210"/>
      <c r="AC144" s="210"/>
      <c r="AD144" s="210"/>
      <c r="AE144" s="210"/>
      <c r="AF144" s="210"/>
      <c r="AG144" s="210" t="s">
        <v>149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x14ac:dyDescent="0.2">
      <c r="A145" s="222" t="s">
        <v>135</v>
      </c>
      <c r="B145" s="223" t="s">
        <v>64</v>
      </c>
      <c r="C145" s="245" t="s">
        <v>65</v>
      </c>
      <c r="D145" s="224"/>
      <c r="E145" s="225"/>
      <c r="F145" s="226"/>
      <c r="G145" s="226">
        <f>SUMIF(AG146:AG148,"&lt;&gt;NOR",G146:G148)</f>
        <v>0</v>
      </c>
      <c r="H145" s="226"/>
      <c r="I145" s="226">
        <f>SUM(I146:I148)</f>
        <v>0</v>
      </c>
      <c r="J145" s="226"/>
      <c r="K145" s="226">
        <f>SUM(K146:K148)</f>
        <v>0</v>
      </c>
      <c r="L145" s="226"/>
      <c r="M145" s="226">
        <f>SUM(M146:M148)</f>
        <v>0</v>
      </c>
      <c r="N145" s="225"/>
      <c r="O145" s="225">
        <f>SUM(O146:O148)</f>
        <v>0</v>
      </c>
      <c r="P145" s="225"/>
      <c r="Q145" s="225">
        <f>SUM(Q146:Q148)</f>
        <v>0</v>
      </c>
      <c r="R145" s="226"/>
      <c r="S145" s="226"/>
      <c r="T145" s="227"/>
      <c r="U145" s="221"/>
      <c r="V145" s="221">
        <f>SUM(V146:V148)</f>
        <v>0</v>
      </c>
      <c r="W145" s="221"/>
      <c r="X145" s="221"/>
      <c r="Y145" s="221"/>
      <c r="AG145" t="s">
        <v>136</v>
      </c>
    </row>
    <row r="146" spans="1:60" outlineLevel="1" x14ac:dyDescent="0.2">
      <c r="A146" s="236">
        <v>120</v>
      </c>
      <c r="B146" s="237" t="s">
        <v>370</v>
      </c>
      <c r="C146" s="246" t="s">
        <v>371</v>
      </c>
      <c r="D146" s="238" t="s">
        <v>139</v>
      </c>
      <c r="E146" s="239">
        <v>1242</v>
      </c>
      <c r="F146" s="240"/>
      <c r="G146" s="241">
        <f>ROUND(E146*F146,2)</f>
        <v>0</v>
      </c>
      <c r="H146" s="240"/>
      <c r="I146" s="241">
        <f>ROUND(E146*H146,2)</f>
        <v>0</v>
      </c>
      <c r="J146" s="240"/>
      <c r="K146" s="241">
        <f>ROUND(E146*J146,2)</f>
        <v>0</v>
      </c>
      <c r="L146" s="241">
        <v>12</v>
      </c>
      <c r="M146" s="241">
        <f>G146*(1+L146/100)</f>
        <v>0</v>
      </c>
      <c r="N146" s="239">
        <v>0</v>
      </c>
      <c r="O146" s="239">
        <f>ROUND(E146*N146,2)</f>
        <v>0</v>
      </c>
      <c r="P146" s="239">
        <v>0</v>
      </c>
      <c r="Q146" s="239">
        <f>ROUND(E146*P146,2)</f>
        <v>0</v>
      </c>
      <c r="R146" s="241"/>
      <c r="S146" s="241" t="s">
        <v>140</v>
      </c>
      <c r="T146" s="242" t="s">
        <v>141</v>
      </c>
      <c r="U146" s="220">
        <v>0</v>
      </c>
      <c r="V146" s="220">
        <f>ROUND(E146*U146,2)</f>
        <v>0</v>
      </c>
      <c r="W146" s="220"/>
      <c r="X146" s="220" t="s">
        <v>142</v>
      </c>
      <c r="Y146" s="220" t="s">
        <v>143</v>
      </c>
      <c r="Z146" s="210"/>
      <c r="AA146" s="210"/>
      <c r="AB146" s="210"/>
      <c r="AC146" s="210"/>
      <c r="AD146" s="210"/>
      <c r="AE146" s="210"/>
      <c r="AF146" s="210"/>
      <c r="AG146" s="210" t="s">
        <v>144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36">
        <v>121</v>
      </c>
      <c r="B147" s="237" t="s">
        <v>372</v>
      </c>
      <c r="C147" s="246" t="s">
        <v>373</v>
      </c>
      <c r="D147" s="238" t="s">
        <v>174</v>
      </c>
      <c r="E147" s="239">
        <v>304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12</v>
      </c>
      <c r="M147" s="241">
        <f>G147*(1+L147/100)</f>
        <v>0</v>
      </c>
      <c r="N147" s="239">
        <v>0</v>
      </c>
      <c r="O147" s="239">
        <f>ROUND(E147*N147,2)</f>
        <v>0</v>
      </c>
      <c r="P147" s="239">
        <v>0</v>
      </c>
      <c r="Q147" s="239">
        <f>ROUND(E147*P147,2)</f>
        <v>0</v>
      </c>
      <c r="R147" s="241"/>
      <c r="S147" s="241" t="s">
        <v>140</v>
      </c>
      <c r="T147" s="242" t="s">
        <v>141</v>
      </c>
      <c r="U147" s="220">
        <v>0</v>
      </c>
      <c r="V147" s="220">
        <f>ROUND(E147*U147,2)</f>
        <v>0</v>
      </c>
      <c r="W147" s="220"/>
      <c r="X147" s="220" t="s">
        <v>142</v>
      </c>
      <c r="Y147" s="220" t="s">
        <v>143</v>
      </c>
      <c r="Z147" s="210"/>
      <c r="AA147" s="210"/>
      <c r="AB147" s="210"/>
      <c r="AC147" s="210"/>
      <c r="AD147" s="210"/>
      <c r="AE147" s="210"/>
      <c r="AF147" s="210"/>
      <c r="AG147" s="210" t="s">
        <v>144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36">
        <v>122</v>
      </c>
      <c r="B148" s="237" t="s">
        <v>374</v>
      </c>
      <c r="C148" s="246" t="s">
        <v>185</v>
      </c>
      <c r="D148" s="238" t="s">
        <v>186</v>
      </c>
      <c r="E148" s="239">
        <v>1</v>
      </c>
      <c r="F148" s="240"/>
      <c r="G148" s="241">
        <f>ROUND(E148*F148,2)</f>
        <v>0</v>
      </c>
      <c r="H148" s="240"/>
      <c r="I148" s="241">
        <f>ROUND(E148*H148,2)</f>
        <v>0</v>
      </c>
      <c r="J148" s="240"/>
      <c r="K148" s="241">
        <f>ROUND(E148*J148,2)</f>
        <v>0</v>
      </c>
      <c r="L148" s="241">
        <v>12</v>
      </c>
      <c r="M148" s="241">
        <f>G148*(1+L148/100)</f>
        <v>0</v>
      </c>
      <c r="N148" s="239">
        <v>0</v>
      </c>
      <c r="O148" s="239">
        <f>ROUND(E148*N148,2)</f>
        <v>0</v>
      </c>
      <c r="P148" s="239">
        <v>0</v>
      </c>
      <c r="Q148" s="239">
        <f>ROUND(E148*P148,2)</f>
        <v>0</v>
      </c>
      <c r="R148" s="241"/>
      <c r="S148" s="241" t="s">
        <v>140</v>
      </c>
      <c r="T148" s="242" t="s">
        <v>141</v>
      </c>
      <c r="U148" s="220">
        <v>0</v>
      </c>
      <c r="V148" s="220">
        <f>ROUND(E148*U148,2)</f>
        <v>0</v>
      </c>
      <c r="W148" s="220"/>
      <c r="X148" s="220" t="s">
        <v>148</v>
      </c>
      <c r="Y148" s="220" t="s">
        <v>143</v>
      </c>
      <c r="Z148" s="210"/>
      <c r="AA148" s="210"/>
      <c r="AB148" s="210"/>
      <c r="AC148" s="210"/>
      <c r="AD148" s="210"/>
      <c r="AE148" s="210"/>
      <c r="AF148" s="210"/>
      <c r="AG148" s="210" t="s">
        <v>149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x14ac:dyDescent="0.2">
      <c r="A149" s="222" t="s">
        <v>135</v>
      </c>
      <c r="B149" s="223" t="s">
        <v>98</v>
      </c>
      <c r="C149" s="245" t="s">
        <v>99</v>
      </c>
      <c r="D149" s="224"/>
      <c r="E149" s="225"/>
      <c r="F149" s="226"/>
      <c r="G149" s="226">
        <f>SUMIF(AG150:AG151,"&lt;&gt;NOR",G150:G151)</f>
        <v>0</v>
      </c>
      <c r="H149" s="226"/>
      <c r="I149" s="226">
        <f>SUM(I150:I151)</f>
        <v>0</v>
      </c>
      <c r="J149" s="226"/>
      <c r="K149" s="226">
        <f>SUM(K150:K151)</f>
        <v>0</v>
      </c>
      <c r="L149" s="226"/>
      <c r="M149" s="226">
        <f>SUM(M150:M151)</f>
        <v>0</v>
      </c>
      <c r="N149" s="225"/>
      <c r="O149" s="225">
        <f>SUM(O150:O151)</f>
        <v>0</v>
      </c>
      <c r="P149" s="225"/>
      <c r="Q149" s="225">
        <f>SUM(Q150:Q151)</f>
        <v>0</v>
      </c>
      <c r="R149" s="226"/>
      <c r="S149" s="226"/>
      <c r="T149" s="227"/>
      <c r="U149" s="221"/>
      <c r="V149" s="221">
        <f>SUM(V150:V151)</f>
        <v>0</v>
      </c>
      <c r="W149" s="221"/>
      <c r="X149" s="221"/>
      <c r="Y149" s="221"/>
      <c r="AG149" t="s">
        <v>136</v>
      </c>
    </row>
    <row r="150" spans="1:60" outlineLevel="1" x14ac:dyDescent="0.2">
      <c r="A150" s="236">
        <v>123</v>
      </c>
      <c r="B150" s="237" t="s">
        <v>375</v>
      </c>
      <c r="C150" s="246" t="s">
        <v>376</v>
      </c>
      <c r="D150" s="238" t="s">
        <v>147</v>
      </c>
      <c r="E150" s="239">
        <v>1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12</v>
      </c>
      <c r="M150" s="241">
        <f>G150*(1+L150/100)</f>
        <v>0</v>
      </c>
      <c r="N150" s="239">
        <v>0</v>
      </c>
      <c r="O150" s="239">
        <f>ROUND(E150*N150,2)</f>
        <v>0</v>
      </c>
      <c r="P150" s="239">
        <v>0</v>
      </c>
      <c r="Q150" s="239">
        <f>ROUND(E150*P150,2)</f>
        <v>0</v>
      </c>
      <c r="R150" s="241"/>
      <c r="S150" s="241" t="s">
        <v>140</v>
      </c>
      <c r="T150" s="242" t="s">
        <v>141</v>
      </c>
      <c r="U150" s="220">
        <v>0</v>
      </c>
      <c r="V150" s="220">
        <f>ROUND(E150*U150,2)</f>
        <v>0</v>
      </c>
      <c r="W150" s="220"/>
      <c r="X150" s="220" t="s">
        <v>148</v>
      </c>
      <c r="Y150" s="220" t="s">
        <v>143</v>
      </c>
      <c r="Z150" s="210"/>
      <c r="AA150" s="210"/>
      <c r="AB150" s="210"/>
      <c r="AC150" s="210"/>
      <c r="AD150" s="210"/>
      <c r="AE150" s="210"/>
      <c r="AF150" s="210"/>
      <c r="AG150" s="210" t="s">
        <v>332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29">
        <v>124</v>
      </c>
      <c r="B151" s="230" t="s">
        <v>377</v>
      </c>
      <c r="C151" s="247" t="s">
        <v>378</v>
      </c>
      <c r="D151" s="231" t="s">
        <v>147</v>
      </c>
      <c r="E151" s="232">
        <v>1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12</v>
      </c>
      <c r="M151" s="234">
        <f>G151*(1+L151/100)</f>
        <v>0</v>
      </c>
      <c r="N151" s="232">
        <v>0</v>
      </c>
      <c r="O151" s="232">
        <f>ROUND(E151*N151,2)</f>
        <v>0</v>
      </c>
      <c r="P151" s="232">
        <v>0</v>
      </c>
      <c r="Q151" s="232">
        <f>ROUND(E151*P151,2)</f>
        <v>0</v>
      </c>
      <c r="R151" s="234"/>
      <c r="S151" s="234" t="s">
        <v>140</v>
      </c>
      <c r="T151" s="235" t="s">
        <v>141</v>
      </c>
      <c r="U151" s="220">
        <v>0</v>
      </c>
      <c r="V151" s="220">
        <f>ROUND(E151*U151,2)</f>
        <v>0</v>
      </c>
      <c r="W151" s="220"/>
      <c r="X151" s="220" t="s">
        <v>148</v>
      </c>
      <c r="Y151" s="220" t="s">
        <v>143</v>
      </c>
      <c r="Z151" s="210"/>
      <c r="AA151" s="210"/>
      <c r="AB151" s="210"/>
      <c r="AC151" s="210"/>
      <c r="AD151" s="210"/>
      <c r="AE151" s="210"/>
      <c r="AF151" s="210"/>
      <c r="AG151" s="210" t="s">
        <v>332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2">
      <c r="A152" s="3"/>
      <c r="B152" s="4"/>
      <c r="C152" s="249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E152">
        <v>12</v>
      </c>
      <c r="AF152">
        <v>21</v>
      </c>
      <c r="AG152" t="s">
        <v>121</v>
      </c>
    </row>
    <row r="153" spans="1:60" x14ac:dyDescent="0.2">
      <c r="A153" s="213"/>
      <c r="B153" s="214" t="s">
        <v>29</v>
      </c>
      <c r="C153" s="250"/>
      <c r="D153" s="215"/>
      <c r="E153" s="216"/>
      <c r="F153" s="216"/>
      <c r="G153" s="228">
        <f>G8+G20+G29+G58+G62+G76+G86+G92+G103+G108+G112+G116+G123+G125+G129+G133+G145+G149</f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AE153">
        <f>SUMIF(L7:L151,AE152,G7:G151)</f>
        <v>0</v>
      </c>
      <c r="AF153">
        <f>SUMIF(L7:L151,AF152,G7:G151)</f>
        <v>0</v>
      </c>
      <c r="AG153" t="s">
        <v>379</v>
      </c>
    </row>
    <row r="154" spans="1:60" x14ac:dyDescent="0.2">
      <c r="C154" s="251"/>
      <c r="D154" s="10"/>
      <c r="AG154" t="s">
        <v>380</v>
      </c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eJmSaELW/1HzGwrhFieDDPGVdKeoANFs1JbgzLLz/nBL6BS2yyHJxjPZWycIdYD4uMnIXaXQ9iBMulNyhG30A==" saltValue="DZ70B6dVDK3uSkgytU9v0Q==" spinCount="100000" sheet="1" formatRows="0"/>
  <mergeCells count="6">
    <mergeCell ref="A1:G1"/>
    <mergeCell ref="C2:G2"/>
    <mergeCell ref="C3:G3"/>
    <mergeCell ref="C4:G4"/>
    <mergeCell ref="C51:G51"/>
    <mergeCell ref="C128:G12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AFA62-FBC9-452B-A583-A6982C22834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108</v>
      </c>
      <c r="B1" s="195"/>
      <c r="C1" s="195"/>
      <c r="D1" s="195"/>
      <c r="E1" s="195"/>
      <c r="F1" s="195"/>
      <c r="G1" s="195"/>
      <c r="AG1" t="s">
        <v>109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110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110</v>
      </c>
      <c r="AG3" t="s">
        <v>111</v>
      </c>
    </row>
    <row r="4" spans="1:60" ht="24.95" customHeight="1" x14ac:dyDescent="0.2">
      <c r="A4" s="200" t="s">
        <v>9</v>
      </c>
      <c r="B4" s="201" t="s">
        <v>51</v>
      </c>
      <c r="C4" s="202" t="s">
        <v>52</v>
      </c>
      <c r="D4" s="203"/>
      <c r="E4" s="203"/>
      <c r="F4" s="203"/>
      <c r="G4" s="204"/>
      <c r="AG4" t="s">
        <v>112</v>
      </c>
    </row>
    <row r="5" spans="1:60" x14ac:dyDescent="0.2">
      <c r="D5" s="10"/>
    </row>
    <row r="6" spans="1:60" ht="38.25" x14ac:dyDescent="0.2">
      <c r="A6" s="206" t="s">
        <v>113</v>
      </c>
      <c r="B6" s="208" t="s">
        <v>114</v>
      </c>
      <c r="C6" s="208" t="s">
        <v>115</v>
      </c>
      <c r="D6" s="207" t="s">
        <v>116</v>
      </c>
      <c r="E6" s="206" t="s">
        <v>117</v>
      </c>
      <c r="F6" s="205" t="s">
        <v>118</v>
      </c>
      <c r="G6" s="206" t="s">
        <v>29</v>
      </c>
      <c r="H6" s="209" t="s">
        <v>30</v>
      </c>
      <c r="I6" s="209" t="s">
        <v>119</v>
      </c>
      <c r="J6" s="209" t="s">
        <v>31</v>
      </c>
      <c r="K6" s="209" t="s">
        <v>120</v>
      </c>
      <c r="L6" s="209" t="s">
        <v>121</v>
      </c>
      <c r="M6" s="209" t="s">
        <v>122</v>
      </c>
      <c r="N6" s="209" t="s">
        <v>123</v>
      </c>
      <c r="O6" s="209" t="s">
        <v>124</v>
      </c>
      <c r="P6" s="209" t="s">
        <v>125</v>
      </c>
      <c r="Q6" s="209" t="s">
        <v>126</v>
      </c>
      <c r="R6" s="209" t="s">
        <v>127</v>
      </c>
      <c r="S6" s="209" t="s">
        <v>128</v>
      </c>
      <c r="T6" s="209" t="s">
        <v>129</v>
      </c>
      <c r="U6" s="209" t="s">
        <v>130</v>
      </c>
      <c r="V6" s="209" t="s">
        <v>131</v>
      </c>
      <c r="W6" s="209" t="s">
        <v>132</v>
      </c>
      <c r="X6" s="209" t="s">
        <v>133</v>
      </c>
      <c r="Y6" s="209" t="s">
        <v>134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135</v>
      </c>
      <c r="B8" s="223" t="s">
        <v>98</v>
      </c>
      <c r="C8" s="245" t="s">
        <v>99</v>
      </c>
      <c r="D8" s="224"/>
      <c r="E8" s="225"/>
      <c r="F8" s="226"/>
      <c r="G8" s="226">
        <f>SUMIF(AG9:AG11,"&lt;&gt;NOR",G9:G11)</f>
        <v>0</v>
      </c>
      <c r="H8" s="226"/>
      <c r="I8" s="226">
        <f>SUM(I9:I11)</f>
        <v>0</v>
      </c>
      <c r="J8" s="226"/>
      <c r="K8" s="226">
        <f>SUM(K9:K11)</f>
        <v>0</v>
      </c>
      <c r="L8" s="226"/>
      <c r="M8" s="226">
        <f>SUM(M9:M11)</f>
        <v>0</v>
      </c>
      <c r="N8" s="225"/>
      <c r="O8" s="225">
        <f>SUM(O9:O11)</f>
        <v>0</v>
      </c>
      <c r="P8" s="225"/>
      <c r="Q8" s="225">
        <f>SUM(Q9:Q11)</f>
        <v>0</v>
      </c>
      <c r="R8" s="226"/>
      <c r="S8" s="226"/>
      <c r="T8" s="227"/>
      <c r="U8" s="221"/>
      <c r="V8" s="221">
        <f>SUM(V9:V11)</f>
        <v>0</v>
      </c>
      <c r="W8" s="221"/>
      <c r="X8" s="221"/>
      <c r="Y8" s="221"/>
      <c r="AG8" t="s">
        <v>136</v>
      </c>
    </row>
    <row r="9" spans="1:60" outlineLevel="1" x14ac:dyDescent="0.2">
      <c r="A9" s="236">
        <v>1</v>
      </c>
      <c r="B9" s="237" t="s">
        <v>377</v>
      </c>
      <c r="C9" s="246" t="s">
        <v>381</v>
      </c>
      <c r="D9" s="238" t="s">
        <v>174</v>
      </c>
      <c r="E9" s="239">
        <v>400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12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140</v>
      </c>
      <c r="T9" s="242" t="s">
        <v>141</v>
      </c>
      <c r="U9" s="220">
        <v>0</v>
      </c>
      <c r="V9" s="220">
        <f>ROUND(E9*U9,2)</f>
        <v>0</v>
      </c>
      <c r="W9" s="220"/>
      <c r="X9" s="220" t="s">
        <v>142</v>
      </c>
      <c r="Y9" s="220" t="s">
        <v>143</v>
      </c>
      <c r="Z9" s="210"/>
      <c r="AA9" s="210"/>
      <c r="AB9" s="210"/>
      <c r="AC9" s="210"/>
      <c r="AD9" s="210"/>
      <c r="AE9" s="210"/>
      <c r="AF9" s="210"/>
      <c r="AG9" s="210" t="s">
        <v>144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6">
        <v>2</v>
      </c>
      <c r="B10" s="237" t="s">
        <v>382</v>
      </c>
      <c r="C10" s="246" t="s">
        <v>383</v>
      </c>
      <c r="D10" s="238" t="s">
        <v>174</v>
      </c>
      <c r="E10" s="239">
        <v>105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12</v>
      </c>
      <c r="M10" s="241">
        <f>G10*(1+L10/100)</f>
        <v>0</v>
      </c>
      <c r="N10" s="239">
        <v>0</v>
      </c>
      <c r="O10" s="239">
        <f>ROUND(E10*N10,2)</f>
        <v>0</v>
      </c>
      <c r="P10" s="239">
        <v>0</v>
      </c>
      <c r="Q10" s="239">
        <f>ROUND(E10*P10,2)</f>
        <v>0</v>
      </c>
      <c r="R10" s="241"/>
      <c r="S10" s="241" t="s">
        <v>140</v>
      </c>
      <c r="T10" s="242" t="s">
        <v>141</v>
      </c>
      <c r="U10" s="220">
        <v>0</v>
      </c>
      <c r="V10" s="220">
        <f>ROUND(E10*U10,2)</f>
        <v>0</v>
      </c>
      <c r="W10" s="220"/>
      <c r="X10" s="220" t="s">
        <v>142</v>
      </c>
      <c r="Y10" s="220" t="s">
        <v>143</v>
      </c>
      <c r="Z10" s="210"/>
      <c r="AA10" s="210"/>
      <c r="AB10" s="210"/>
      <c r="AC10" s="210"/>
      <c r="AD10" s="210"/>
      <c r="AE10" s="210"/>
      <c r="AF10" s="210"/>
      <c r="AG10" s="210" t="s">
        <v>144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6">
        <v>3</v>
      </c>
      <c r="B11" s="237" t="s">
        <v>384</v>
      </c>
      <c r="C11" s="246" t="s">
        <v>385</v>
      </c>
      <c r="D11" s="238" t="s">
        <v>147</v>
      </c>
      <c r="E11" s="239">
        <v>20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12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/>
      <c r="S11" s="241" t="s">
        <v>140</v>
      </c>
      <c r="T11" s="242" t="s">
        <v>141</v>
      </c>
      <c r="U11" s="220">
        <v>0</v>
      </c>
      <c r="V11" s="220">
        <f>ROUND(E11*U11,2)</f>
        <v>0</v>
      </c>
      <c r="W11" s="220"/>
      <c r="X11" s="220" t="s">
        <v>142</v>
      </c>
      <c r="Y11" s="220" t="s">
        <v>143</v>
      </c>
      <c r="Z11" s="210"/>
      <c r="AA11" s="210"/>
      <c r="AB11" s="210"/>
      <c r="AC11" s="210"/>
      <c r="AD11" s="210"/>
      <c r="AE11" s="210"/>
      <c r="AF11" s="210"/>
      <c r="AG11" s="210" t="s">
        <v>144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22" t="s">
        <v>135</v>
      </c>
      <c r="B12" s="223" t="s">
        <v>100</v>
      </c>
      <c r="C12" s="245" t="s">
        <v>101</v>
      </c>
      <c r="D12" s="224"/>
      <c r="E12" s="225"/>
      <c r="F12" s="226"/>
      <c r="G12" s="226">
        <f>SUMIF(AG13:AG17,"&lt;&gt;NOR",G13:G17)</f>
        <v>0</v>
      </c>
      <c r="H12" s="226"/>
      <c r="I12" s="226">
        <f>SUM(I13:I17)</f>
        <v>0</v>
      </c>
      <c r="J12" s="226"/>
      <c r="K12" s="226">
        <f>SUM(K13:K17)</f>
        <v>0</v>
      </c>
      <c r="L12" s="226"/>
      <c r="M12" s="226">
        <f>SUM(M13:M17)</f>
        <v>0</v>
      </c>
      <c r="N12" s="225"/>
      <c r="O12" s="225">
        <f>SUM(O13:O17)</f>
        <v>0</v>
      </c>
      <c r="P12" s="225"/>
      <c r="Q12" s="225">
        <f>SUM(Q13:Q17)</f>
        <v>0</v>
      </c>
      <c r="R12" s="226"/>
      <c r="S12" s="226"/>
      <c r="T12" s="227"/>
      <c r="U12" s="221"/>
      <c r="V12" s="221">
        <f>SUM(V13:V17)</f>
        <v>0</v>
      </c>
      <c r="W12" s="221"/>
      <c r="X12" s="221"/>
      <c r="Y12" s="221"/>
      <c r="AG12" t="s">
        <v>136</v>
      </c>
    </row>
    <row r="13" spans="1:60" outlineLevel="1" x14ac:dyDescent="0.2">
      <c r="A13" s="236">
        <v>4</v>
      </c>
      <c r="B13" s="237" t="s">
        <v>386</v>
      </c>
      <c r="C13" s="246" t="s">
        <v>387</v>
      </c>
      <c r="D13" s="238" t="s">
        <v>147</v>
      </c>
      <c r="E13" s="239">
        <v>260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12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/>
      <c r="S13" s="241" t="s">
        <v>140</v>
      </c>
      <c r="T13" s="242" t="s">
        <v>141</v>
      </c>
      <c r="U13" s="220">
        <v>0</v>
      </c>
      <c r="V13" s="220">
        <f>ROUND(E13*U13,2)</f>
        <v>0</v>
      </c>
      <c r="W13" s="220"/>
      <c r="X13" s="220" t="s">
        <v>142</v>
      </c>
      <c r="Y13" s="220" t="s">
        <v>143</v>
      </c>
      <c r="Z13" s="210"/>
      <c r="AA13" s="210"/>
      <c r="AB13" s="210"/>
      <c r="AC13" s="210"/>
      <c r="AD13" s="210"/>
      <c r="AE13" s="210"/>
      <c r="AF13" s="210"/>
      <c r="AG13" s="210" t="s">
        <v>144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6">
        <v>5</v>
      </c>
      <c r="B14" s="237" t="s">
        <v>388</v>
      </c>
      <c r="C14" s="246" t="s">
        <v>389</v>
      </c>
      <c r="D14" s="238" t="s">
        <v>147</v>
      </c>
      <c r="E14" s="239">
        <v>11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12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/>
      <c r="S14" s="241" t="s">
        <v>140</v>
      </c>
      <c r="T14" s="242" t="s">
        <v>141</v>
      </c>
      <c r="U14" s="220">
        <v>0</v>
      </c>
      <c r="V14" s="220">
        <f>ROUND(E14*U14,2)</f>
        <v>0</v>
      </c>
      <c r="W14" s="220"/>
      <c r="X14" s="220" t="s">
        <v>142</v>
      </c>
      <c r="Y14" s="220" t="s">
        <v>143</v>
      </c>
      <c r="Z14" s="210"/>
      <c r="AA14" s="210"/>
      <c r="AB14" s="210"/>
      <c r="AC14" s="210"/>
      <c r="AD14" s="210"/>
      <c r="AE14" s="210"/>
      <c r="AF14" s="210"/>
      <c r="AG14" s="210" t="s">
        <v>144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6">
        <v>6</v>
      </c>
      <c r="B15" s="237" t="s">
        <v>390</v>
      </c>
      <c r="C15" s="246" t="s">
        <v>391</v>
      </c>
      <c r="D15" s="238" t="s">
        <v>147</v>
      </c>
      <c r="E15" s="239">
        <v>15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12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/>
      <c r="S15" s="241" t="s">
        <v>140</v>
      </c>
      <c r="T15" s="242" t="s">
        <v>141</v>
      </c>
      <c r="U15" s="220">
        <v>0</v>
      </c>
      <c r="V15" s="220">
        <f>ROUND(E15*U15,2)</f>
        <v>0</v>
      </c>
      <c r="W15" s="220"/>
      <c r="X15" s="220" t="s">
        <v>142</v>
      </c>
      <c r="Y15" s="220" t="s">
        <v>143</v>
      </c>
      <c r="Z15" s="210"/>
      <c r="AA15" s="210"/>
      <c r="AB15" s="210"/>
      <c r="AC15" s="210"/>
      <c r="AD15" s="210"/>
      <c r="AE15" s="210"/>
      <c r="AF15" s="210"/>
      <c r="AG15" s="210" t="s">
        <v>144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6">
        <v>7</v>
      </c>
      <c r="B16" s="237" t="s">
        <v>392</v>
      </c>
      <c r="C16" s="246" t="s">
        <v>393</v>
      </c>
      <c r="D16" s="238" t="s">
        <v>147</v>
      </c>
      <c r="E16" s="239">
        <v>7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12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140</v>
      </c>
      <c r="T16" s="242" t="s">
        <v>141</v>
      </c>
      <c r="U16" s="220">
        <v>0</v>
      </c>
      <c r="V16" s="220">
        <f>ROUND(E16*U16,2)</f>
        <v>0</v>
      </c>
      <c r="W16" s="220"/>
      <c r="X16" s="220" t="s">
        <v>142</v>
      </c>
      <c r="Y16" s="220" t="s">
        <v>143</v>
      </c>
      <c r="Z16" s="210"/>
      <c r="AA16" s="210"/>
      <c r="AB16" s="210"/>
      <c r="AC16" s="210"/>
      <c r="AD16" s="210"/>
      <c r="AE16" s="210"/>
      <c r="AF16" s="210"/>
      <c r="AG16" s="210" t="s">
        <v>144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6">
        <v>8</v>
      </c>
      <c r="B17" s="237" t="s">
        <v>394</v>
      </c>
      <c r="C17" s="246" t="s">
        <v>395</v>
      </c>
      <c r="D17" s="238" t="s">
        <v>147</v>
      </c>
      <c r="E17" s="239">
        <v>56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12</v>
      </c>
      <c r="M17" s="241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41"/>
      <c r="S17" s="241" t="s">
        <v>140</v>
      </c>
      <c r="T17" s="242" t="s">
        <v>141</v>
      </c>
      <c r="U17" s="220">
        <v>0</v>
      </c>
      <c r="V17" s="220">
        <f>ROUND(E17*U17,2)</f>
        <v>0</v>
      </c>
      <c r="W17" s="220"/>
      <c r="X17" s="220" t="s">
        <v>142</v>
      </c>
      <c r="Y17" s="220" t="s">
        <v>143</v>
      </c>
      <c r="Z17" s="210"/>
      <c r="AA17" s="210"/>
      <c r="AB17" s="210"/>
      <c r="AC17" s="210"/>
      <c r="AD17" s="210"/>
      <c r="AE17" s="210"/>
      <c r="AF17" s="210"/>
      <c r="AG17" s="210" t="s">
        <v>144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222" t="s">
        <v>135</v>
      </c>
      <c r="B18" s="223" t="s">
        <v>102</v>
      </c>
      <c r="C18" s="245" t="s">
        <v>103</v>
      </c>
      <c r="D18" s="224"/>
      <c r="E18" s="225"/>
      <c r="F18" s="226"/>
      <c r="G18" s="226">
        <f>SUMIF(AG19:AG25,"&lt;&gt;NOR",G19:G25)</f>
        <v>0</v>
      </c>
      <c r="H18" s="226"/>
      <c r="I18" s="226">
        <f>SUM(I19:I25)</f>
        <v>0</v>
      </c>
      <c r="J18" s="226"/>
      <c r="K18" s="226">
        <f>SUM(K19:K25)</f>
        <v>0</v>
      </c>
      <c r="L18" s="226"/>
      <c r="M18" s="226">
        <f>SUM(M19:M25)</f>
        <v>0</v>
      </c>
      <c r="N18" s="225"/>
      <c r="O18" s="225">
        <f>SUM(O19:O25)</f>
        <v>0</v>
      </c>
      <c r="P18" s="225"/>
      <c r="Q18" s="225">
        <f>SUM(Q19:Q25)</f>
        <v>0</v>
      </c>
      <c r="R18" s="226"/>
      <c r="S18" s="226"/>
      <c r="T18" s="227"/>
      <c r="U18" s="221"/>
      <c r="V18" s="221">
        <f>SUM(V19:V25)</f>
        <v>0</v>
      </c>
      <c r="W18" s="221"/>
      <c r="X18" s="221"/>
      <c r="Y18" s="221"/>
      <c r="AG18" t="s">
        <v>136</v>
      </c>
    </row>
    <row r="19" spans="1:60" outlineLevel="1" x14ac:dyDescent="0.2">
      <c r="A19" s="236">
        <v>9</v>
      </c>
      <c r="B19" s="237" t="s">
        <v>396</v>
      </c>
      <c r="C19" s="246" t="s">
        <v>397</v>
      </c>
      <c r="D19" s="238" t="s">
        <v>147</v>
      </c>
      <c r="E19" s="239">
        <v>40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12</v>
      </c>
      <c r="M19" s="241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41"/>
      <c r="S19" s="241" t="s">
        <v>140</v>
      </c>
      <c r="T19" s="242" t="s">
        <v>141</v>
      </c>
      <c r="U19" s="220">
        <v>0</v>
      </c>
      <c r="V19" s="220">
        <f>ROUND(E19*U19,2)</f>
        <v>0</v>
      </c>
      <c r="W19" s="220"/>
      <c r="X19" s="220" t="s">
        <v>142</v>
      </c>
      <c r="Y19" s="220" t="s">
        <v>143</v>
      </c>
      <c r="Z19" s="210"/>
      <c r="AA19" s="210"/>
      <c r="AB19" s="210"/>
      <c r="AC19" s="210"/>
      <c r="AD19" s="210"/>
      <c r="AE19" s="210"/>
      <c r="AF19" s="210"/>
      <c r="AG19" s="210" t="s">
        <v>144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6">
        <v>10</v>
      </c>
      <c r="B20" s="237" t="s">
        <v>398</v>
      </c>
      <c r="C20" s="246" t="s">
        <v>399</v>
      </c>
      <c r="D20" s="238" t="s">
        <v>147</v>
      </c>
      <c r="E20" s="239">
        <v>6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12</v>
      </c>
      <c r="M20" s="241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41"/>
      <c r="S20" s="241" t="s">
        <v>140</v>
      </c>
      <c r="T20" s="242" t="s">
        <v>141</v>
      </c>
      <c r="U20" s="220">
        <v>0</v>
      </c>
      <c r="V20" s="220">
        <f>ROUND(E20*U20,2)</f>
        <v>0</v>
      </c>
      <c r="W20" s="220"/>
      <c r="X20" s="220" t="s">
        <v>142</v>
      </c>
      <c r="Y20" s="220" t="s">
        <v>143</v>
      </c>
      <c r="Z20" s="210"/>
      <c r="AA20" s="210"/>
      <c r="AB20" s="210"/>
      <c r="AC20" s="210"/>
      <c r="AD20" s="210"/>
      <c r="AE20" s="210"/>
      <c r="AF20" s="210"/>
      <c r="AG20" s="210" t="s">
        <v>144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6">
        <v>11</v>
      </c>
      <c r="B21" s="237" t="s">
        <v>400</v>
      </c>
      <c r="C21" s="246" t="s">
        <v>401</v>
      </c>
      <c r="D21" s="238" t="s">
        <v>147</v>
      </c>
      <c r="E21" s="239">
        <v>40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12</v>
      </c>
      <c r="M21" s="241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41"/>
      <c r="S21" s="241" t="s">
        <v>140</v>
      </c>
      <c r="T21" s="242" t="s">
        <v>141</v>
      </c>
      <c r="U21" s="220">
        <v>0</v>
      </c>
      <c r="V21" s="220">
        <f>ROUND(E21*U21,2)</f>
        <v>0</v>
      </c>
      <c r="W21" s="220"/>
      <c r="X21" s="220" t="s">
        <v>142</v>
      </c>
      <c r="Y21" s="220" t="s">
        <v>143</v>
      </c>
      <c r="Z21" s="210"/>
      <c r="AA21" s="210"/>
      <c r="AB21" s="210"/>
      <c r="AC21" s="210"/>
      <c r="AD21" s="210"/>
      <c r="AE21" s="210"/>
      <c r="AF21" s="210"/>
      <c r="AG21" s="210" t="s">
        <v>144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6">
        <v>12</v>
      </c>
      <c r="B22" s="237" t="s">
        <v>402</v>
      </c>
      <c r="C22" s="246" t="s">
        <v>403</v>
      </c>
      <c r="D22" s="238" t="s">
        <v>147</v>
      </c>
      <c r="E22" s="239">
        <v>4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12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1"/>
      <c r="S22" s="241" t="s">
        <v>140</v>
      </c>
      <c r="T22" s="242" t="s">
        <v>141</v>
      </c>
      <c r="U22" s="220">
        <v>0</v>
      </c>
      <c r="V22" s="220">
        <f>ROUND(E22*U22,2)</f>
        <v>0</v>
      </c>
      <c r="W22" s="220"/>
      <c r="X22" s="220" t="s">
        <v>142</v>
      </c>
      <c r="Y22" s="220" t="s">
        <v>143</v>
      </c>
      <c r="Z22" s="210"/>
      <c r="AA22" s="210"/>
      <c r="AB22" s="210"/>
      <c r="AC22" s="210"/>
      <c r="AD22" s="210"/>
      <c r="AE22" s="210"/>
      <c r="AF22" s="210"/>
      <c r="AG22" s="210" t="s">
        <v>144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6">
        <v>13</v>
      </c>
      <c r="B23" s="237" t="s">
        <v>404</v>
      </c>
      <c r="C23" s="246" t="s">
        <v>405</v>
      </c>
      <c r="D23" s="238" t="s">
        <v>147</v>
      </c>
      <c r="E23" s="239">
        <v>4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12</v>
      </c>
      <c r="M23" s="241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41"/>
      <c r="S23" s="241" t="s">
        <v>140</v>
      </c>
      <c r="T23" s="242" t="s">
        <v>141</v>
      </c>
      <c r="U23" s="220">
        <v>0</v>
      </c>
      <c r="V23" s="220">
        <f>ROUND(E23*U23,2)</f>
        <v>0</v>
      </c>
      <c r="W23" s="220"/>
      <c r="X23" s="220" t="s">
        <v>142</v>
      </c>
      <c r="Y23" s="220" t="s">
        <v>143</v>
      </c>
      <c r="Z23" s="210"/>
      <c r="AA23" s="210"/>
      <c r="AB23" s="210"/>
      <c r="AC23" s="210"/>
      <c r="AD23" s="210"/>
      <c r="AE23" s="210"/>
      <c r="AF23" s="210"/>
      <c r="AG23" s="210" t="s">
        <v>144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6">
        <v>14</v>
      </c>
      <c r="B24" s="237" t="s">
        <v>406</v>
      </c>
      <c r="C24" s="246" t="s">
        <v>407</v>
      </c>
      <c r="D24" s="238" t="s">
        <v>147</v>
      </c>
      <c r="E24" s="239">
        <v>330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12</v>
      </c>
      <c r="M24" s="241">
        <f>G24*(1+L24/100)</f>
        <v>0</v>
      </c>
      <c r="N24" s="239">
        <v>0</v>
      </c>
      <c r="O24" s="239">
        <f>ROUND(E24*N24,2)</f>
        <v>0</v>
      </c>
      <c r="P24" s="239">
        <v>0</v>
      </c>
      <c r="Q24" s="239">
        <f>ROUND(E24*P24,2)</f>
        <v>0</v>
      </c>
      <c r="R24" s="241"/>
      <c r="S24" s="241" t="s">
        <v>140</v>
      </c>
      <c r="T24" s="242" t="s">
        <v>141</v>
      </c>
      <c r="U24" s="220">
        <v>0</v>
      </c>
      <c r="V24" s="220">
        <f>ROUND(E24*U24,2)</f>
        <v>0</v>
      </c>
      <c r="W24" s="220"/>
      <c r="X24" s="220" t="s">
        <v>142</v>
      </c>
      <c r="Y24" s="220" t="s">
        <v>143</v>
      </c>
      <c r="Z24" s="210"/>
      <c r="AA24" s="210"/>
      <c r="AB24" s="210"/>
      <c r="AC24" s="210"/>
      <c r="AD24" s="210"/>
      <c r="AE24" s="210"/>
      <c r="AF24" s="210"/>
      <c r="AG24" s="210" t="s">
        <v>144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6">
        <v>15</v>
      </c>
      <c r="B25" s="237" t="s">
        <v>408</v>
      </c>
      <c r="C25" s="246" t="s">
        <v>409</v>
      </c>
      <c r="D25" s="238" t="s">
        <v>147</v>
      </c>
      <c r="E25" s="239">
        <v>330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12</v>
      </c>
      <c r="M25" s="241">
        <f>G25*(1+L25/100)</f>
        <v>0</v>
      </c>
      <c r="N25" s="239">
        <v>0</v>
      </c>
      <c r="O25" s="239">
        <f>ROUND(E25*N25,2)</f>
        <v>0</v>
      </c>
      <c r="P25" s="239">
        <v>0</v>
      </c>
      <c r="Q25" s="239">
        <f>ROUND(E25*P25,2)</f>
        <v>0</v>
      </c>
      <c r="R25" s="241"/>
      <c r="S25" s="241" t="s">
        <v>140</v>
      </c>
      <c r="T25" s="242" t="s">
        <v>141</v>
      </c>
      <c r="U25" s="220">
        <v>0</v>
      </c>
      <c r="V25" s="220">
        <f>ROUND(E25*U25,2)</f>
        <v>0</v>
      </c>
      <c r="W25" s="220"/>
      <c r="X25" s="220" t="s">
        <v>142</v>
      </c>
      <c r="Y25" s="220" t="s">
        <v>143</v>
      </c>
      <c r="Z25" s="210"/>
      <c r="AA25" s="210"/>
      <c r="AB25" s="210"/>
      <c r="AC25" s="210"/>
      <c r="AD25" s="210"/>
      <c r="AE25" s="210"/>
      <c r="AF25" s="210"/>
      <c r="AG25" s="210" t="s">
        <v>144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2" t="s">
        <v>135</v>
      </c>
      <c r="B26" s="223" t="s">
        <v>104</v>
      </c>
      <c r="C26" s="245" t="s">
        <v>105</v>
      </c>
      <c r="D26" s="224"/>
      <c r="E26" s="225"/>
      <c r="F26" s="226"/>
      <c r="G26" s="226">
        <f>SUMIF(AG27:AG33,"&lt;&gt;NOR",G27:G33)</f>
        <v>0</v>
      </c>
      <c r="H26" s="226"/>
      <c r="I26" s="226">
        <f>SUM(I27:I33)</f>
        <v>0</v>
      </c>
      <c r="J26" s="226"/>
      <c r="K26" s="226">
        <f>SUM(K27:K33)</f>
        <v>0</v>
      </c>
      <c r="L26" s="226"/>
      <c r="M26" s="226">
        <f>SUM(M27:M33)</f>
        <v>0</v>
      </c>
      <c r="N26" s="225"/>
      <c r="O26" s="225">
        <f>SUM(O27:O33)</f>
        <v>0</v>
      </c>
      <c r="P26" s="225"/>
      <c r="Q26" s="225">
        <f>SUM(Q27:Q33)</f>
        <v>0</v>
      </c>
      <c r="R26" s="226"/>
      <c r="S26" s="226"/>
      <c r="T26" s="227"/>
      <c r="U26" s="221"/>
      <c r="V26" s="221">
        <f>SUM(V27:V33)</f>
        <v>0</v>
      </c>
      <c r="W26" s="221"/>
      <c r="X26" s="221"/>
      <c r="Y26" s="221"/>
      <c r="AG26" t="s">
        <v>136</v>
      </c>
    </row>
    <row r="27" spans="1:60" outlineLevel="1" x14ac:dyDescent="0.2">
      <c r="A27" s="236">
        <v>16</v>
      </c>
      <c r="B27" s="237" t="s">
        <v>410</v>
      </c>
      <c r="C27" s="246" t="s">
        <v>411</v>
      </c>
      <c r="D27" s="238" t="s">
        <v>412</v>
      </c>
      <c r="E27" s="239">
        <v>20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12</v>
      </c>
      <c r="M27" s="241">
        <f>G27*(1+L27/100)</f>
        <v>0</v>
      </c>
      <c r="N27" s="239">
        <v>0</v>
      </c>
      <c r="O27" s="239">
        <f>ROUND(E27*N27,2)</f>
        <v>0</v>
      </c>
      <c r="P27" s="239">
        <v>0</v>
      </c>
      <c r="Q27" s="239">
        <f>ROUND(E27*P27,2)</f>
        <v>0</v>
      </c>
      <c r="R27" s="241"/>
      <c r="S27" s="241" t="s">
        <v>140</v>
      </c>
      <c r="T27" s="242" t="s">
        <v>141</v>
      </c>
      <c r="U27" s="220">
        <v>0</v>
      </c>
      <c r="V27" s="220">
        <f>ROUND(E27*U27,2)</f>
        <v>0</v>
      </c>
      <c r="W27" s="220"/>
      <c r="X27" s="220" t="s">
        <v>148</v>
      </c>
      <c r="Y27" s="220" t="s">
        <v>143</v>
      </c>
      <c r="Z27" s="210"/>
      <c r="AA27" s="210"/>
      <c r="AB27" s="210"/>
      <c r="AC27" s="210"/>
      <c r="AD27" s="210"/>
      <c r="AE27" s="210"/>
      <c r="AF27" s="210"/>
      <c r="AG27" s="210" t="s">
        <v>332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6">
        <v>17</v>
      </c>
      <c r="B28" s="237" t="s">
        <v>413</v>
      </c>
      <c r="C28" s="246" t="s">
        <v>414</v>
      </c>
      <c r="D28" s="238" t="s">
        <v>412</v>
      </c>
      <c r="E28" s="239">
        <v>40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12</v>
      </c>
      <c r="M28" s="241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41"/>
      <c r="S28" s="241" t="s">
        <v>140</v>
      </c>
      <c r="T28" s="242" t="s">
        <v>141</v>
      </c>
      <c r="U28" s="220">
        <v>0</v>
      </c>
      <c r="V28" s="220">
        <f>ROUND(E28*U28,2)</f>
        <v>0</v>
      </c>
      <c r="W28" s="220"/>
      <c r="X28" s="220" t="s">
        <v>148</v>
      </c>
      <c r="Y28" s="220" t="s">
        <v>143</v>
      </c>
      <c r="Z28" s="210"/>
      <c r="AA28" s="210"/>
      <c r="AB28" s="210"/>
      <c r="AC28" s="210"/>
      <c r="AD28" s="210"/>
      <c r="AE28" s="210"/>
      <c r="AF28" s="210"/>
      <c r="AG28" s="210" t="s">
        <v>332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6">
        <v>18</v>
      </c>
      <c r="B29" s="237" t="s">
        <v>415</v>
      </c>
      <c r="C29" s="246" t="s">
        <v>416</v>
      </c>
      <c r="D29" s="238" t="s">
        <v>412</v>
      </c>
      <c r="E29" s="239">
        <v>5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12</v>
      </c>
      <c r="M29" s="241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41"/>
      <c r="S29" s="241" t="s">
        <v>140</v>
      </c>
      <c r="T29" s="242" t="s">
        <v>141</v>
      </c>
      <c r="U29" s="220">
        <v>0</v>
      </c>
      <c r="V29" s="220">
        <f>ROUND(E29*U29,2)</f>
        <v>0</v>
      </c>
      <c r="W29" s="220"/>
      <c r="X29" s="220" t="s">
        <v>148</v>
      </c>
      <c r="Y29" s="220" t="s">
        <v>143</v>
      </c>
      <c r="Z29" s="210"/>
      <c r="AA29" s="210"/>
      <c r="AB29" s="210"/>
      <c r="AC29" s="210"/>
      <c r="AD29" s="210"/>
      <c r="AE29" s="210"/>
      <c r="AF29" s="210"/>
      <c r="AG29" s="210" t="s">
        <v>332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6">
        <v>19</v>
      </c>
      <c r="B30" s="237" t="s">
        <v>417</v>
      </c>
      <c r="C30" s="246" t="s">
        <v>418</v>
      </c>
      <c r="D30" s="238" t="s">
        <v>412</v>
      </c>
      <c r="E30" s="239">
        <v>10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12</v>
      </c>
      <c r="M30" s="241">
        <f>G30*(1+L30/100)</f>
        <v>0</v>
      </c>
      <c r="N30" s="239">
        <v>0</v>
      </c>
      <c r="O30" s="239">
        <f>ROUND(E30*N30,2)</f>
        <v>0</v>
      </c>
      <c r="P30" s="239">
        <v>0</v>
      </c>
      <c r="Q30" s="239">
        <f>ROUND(E30*P30,2)</f>
        <v>0</v>
      </c>
      <c r="R30" s="241"/>
      <c r="S30" s="241" t="s">
        <v>140</v>
      </c>
      <c r="T30" s="242" t="s">
        <v>141</v>
      </c>
      <c r="U30" s="220">
        <v>0</v>
      </c>
      <c r="V30" s="220">
        <f>ROUND(E30*U30,2)</f>
        <v>0</v>
      </c>
      <c r="W30" s="220"/>
      <c r="X30" s="220" t="s">
        <v>148</v>
      </c>
      <c r="Y30" s="220" t="s">
        <v>143</v>
      </c>
      <c r="Z30" s="210"/>
      <c r="AA30" s="210"/>
      <c r="AB30" s="210"/>
      <c r="AC30" s="210"/>
      <c r="AD30" s="210"/>
      <c r="AE30" s="210"/>
      <c r="AF30" s="210"/>
      <c r="AG30" s="210" t="s">
        <v>332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6">
        <v>20</v>
      </c>
      <c r="B31" s="237" t="s">
        <v>419</v>
      </c>
      <c r="C31" s="246" t="s">
        <v>420</v>
      </c>
      <c r="D31" s="238" t="s">
        <v>412</v>
      </c>
      <c r="E31" s="239">
        <v>2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12</v>
      </c>
      <c r="M31" s="241">
        <f>G31*(1+L31/100)</f>
        <v>0</v>
      </c>
      <c r="N31" s="239">
        <v>0</v>
      </c>
      <c r="O31" s="239">
        <f>ROUND(E31*N31,2)</f>
        <v>0</v>
      </c>
      <c r="P31" s="239">
        <v>0</v>
      </c>
      <c r="Q31" s="239">
        <f>ROUND(E31*P31,2)</f>
        <v>0</v>
      </c>
      <c r="R31" s="241"/>
      <c r="S31" s="241" t="s">
        <v>140</v>
      </c>
      <c r="T31" s="242" t="s">
        <v>141</v>
      </c>
      <c r="U31" s="220">
        <v>0</v>
      </c>
      <c r="V31" s="220">
        <f>ROUND(E31*U31,2)</f>
        <v>0</v>
      </c>
      <c r="W31" s="220"/>
      <c r="X31" s="220" t="s">
        <v>148</v>
      </c>
      <c r="Y31" s="220" t="s">
        <v>143</v>
      </c>
      <c r="Z31" s="210"/>
      <c r="AA31" s="210"/>
      <c r="AB31" s="210"/>
      <c r="AC31" s="210"/>
      <c r="AD31" s="210"/>
      <c r="AE31" s="210"/>
      <c r="AF31" s="210"/>
      <c r="AG31" s="210" t="s">
        <v>332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9">
        <v>21</v>
      </c>
      <c r="B32" s="230" t="s">
        <v>421</v>
      </c>
      <c r="C32" s="247" t="s">
        <v>422</v>
      </c>
      <c r="D32" s="231" t="s">
        <v>423</v>
      </c>
      <c r="E32" s="232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12</v>
      </c>
      <c r="M32" s="234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4"/>
      <c r="S32" s="234" t="s">
        <v>140</v>
      </c>
      <c r="T32" s="235" t="s">
        <v>141</v>
      </c>
      <c r="U32" s="220">
        <v>0</v>
      </c>
      <c r="V32" s="220">
        <f>ROUND(E32*U32,2)</f>
        <v>0</v>
      </c>
      <c r="W32" s="220"/>
      <c r="X32" s="220" t="s">
        <v>142</v>
      </c>
      <c r="Y32" s="220" t="s">
        <v>143</v>
      </c>
      <c r="Z32" s="210"/>
      <c r="AA32" s="210"/>
      <c r="AB32" s="210"/>
      <c r="AC32" s="210"/>
      <c r="AD32" s="210"/>
      <c r="AE32" s="210"/>
      <c r="AF32" s="210"/>
      <c r="AG32" s="210" t="s">
        <v>144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8" t="s">
        <v>424</v>
      </c>
      <c r="D33" s="243"/>
      <c r="E33" s="243"/>
      <c r="F33" s="243"/>
      <c r="G33" s="243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230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x14ac:dyDescent="0.2">
      <c r="A34" s="3"/>
      <c r="B34" s="4"/>
      <c r="C34" s="24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v>12</v>
      </c>
      <c r="AF34">
        <v>21</v>
      </c>
      <c r="AG34" t="s">
        <v>121</v>
      </c>
    </row>
    <row r="35" spans="1:60" x14ac:dyDescent="0.2">
      <c r="A35" s="213"/>
      <c r="B35" s="214" t="s">
        <v>29</v>
      </c>
      <c r="C35" s="250"/>
      <c r="D35" s="215"/>
      <c r="E35" s="216"/>
      <c r="F35" s="216"/>
      <c r="G35" s="228">
        <f>G8+G12+G18+G26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E35">
        <f>SUMIF(L7:L33,AE34,G7:G33)</f>
        <v>0</v>
      </c>
      <c r="AF35">
        <f>SUMIF(L7:L33,AF34,G7:G33)</f>
        <v>0</v>
      </c>
      <c r="AG35" t="s">
        <v>379</v>
      </c>
    </row>
    <row r="36" spans="1:60" x14ac:dyDescent="0.2">
      <c r="C36" s="251"/>
      <c r="D36" s="10"/>
      <c r="AG36" t="s">
        <v>380</v>
      </c>
    </row>
    <row r="37" spans="1:60" x14ac:dyDescent="0.2">
      <c r="D37" s="10"/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gCSLBTK56jmz0Wqd1aSvgljIMHzCkwV0fEkIpvQl1iRtOxAEjGhMUus+iEuzCYX/CwwVcLJnKfr9zsAvPdjZw==" saltValue="y2gZu0hGVHnx7PBzLI6QIQ==" spinCount="100000" sheet="1" formatRows="0"/>
  <mergeCells count="5">
    <mergeCell ref="A1:G1"/>
    <mergeCell ref="C2:G2"/>
    <mergeCell ref="C3:G3"/>
    <mergeCell ref="C4:G4"/>
    <mergeCell ref="C33:G3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2a Pol</vt:lpstr>
      <vt:lpstr>SO 01 2b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2a Pol'!Názvy_tisku</vt:lpstr>
      <vt:lpstr>'SO 01 2b Pol'!Názvy_tisku</vt:lpstr>
      <vt:lpstr>oadresa</vt:lpstr>
      <vt:lpstr>Stavba!Objednatel</vt:lpstr>
      <vt:lpstr>Stavba!Objekt</vt:lpstr>
      <vt:lpstr>'SO 01 2a Pol'!Oblast_tisku</vt:lpstr>
      <vt:lpstr>'SO 01 2b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Babica</dc:creator>
  <cp:lastModifiedBy>Josef Babica</cp:lastModifiedBy>
  <cp:lastPrinted>2019-03-19T12:27:02Z</cp:lastPrinted>
  <dcterms:created xsi:type="dcterms:W3CDTF">2009-04-08T07:15:50Z</dcterms:created>
  <dcterms:modified xsi:type="dcterms:W3CDTF">2025-05-16T11:50:16Z</dcterms:modified>
</cp:coreProperties>
</file>